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lients\PBS\Sustainer Project 2015\Actual Toolkit Printables &amp; Resources\Calculator Spreadsheets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H22" i="1"/>
  <c r="I22" i="1" s="1"/>
  <c r="J22" i="1" s="1"/>
  <c r="K22" i="1" s="1"/>
  <c r="L22" i="1" s="1"/>
  <c r="M22" i="1" s="1"/>
  <c r="N22" i="1" s="1"/>
  <c r="N24" i="1"/>
  <c r="K23" i="1"/>
  <c r="L23" i="1" s="1"/>
  <c r="M23" i="1" s="1"/>
  <c r="N23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N13" i="1"/>
  <c r="K12" i="1"/>
  <c r="L12" i="1" s="1"/>
  <c r="M12" i="1" s="1"/>
  <c r="N12" i="1" s="1"/>
  <c r="H11" i="1"/>
  <c r="I11" i="1" s="1"/>
  <c r="J11" i="1" s="1"/>
  <c r="K11" i="1" s="1"/>
  <c r="L11" i="1" s="1"/>
  <c r="M11" i="1" s="1"/>
  <c r="N11" i="1" s="1"/>
  <c r="E10" i="1"/>
  <c r="E14" i="1" l="1"/>
  <c r="F10" i="1"/>
  <c r="G10" i="1" s="1"/>
  <c r="H10" i="1" s="1"/>
  <c r="I10" i="1" s="1"/>
  <c r="J10" i="1" s="1"/>
  <c r="K10" i="1" s="1"/>
  <c r="L10" i="1" s="1"/>
  <c r="M10" i="1" s="1"/>
  <c r="N10" i="1" s="1"/>
  <c r="F14" i="1" l="1"/>
  <c r="G14" i="1"/>
  <c r="H14" i="1" l="1"/>
  <c r="I14" i="1" l="1"/>
  <c r="J14" i="1" l="1"/>
  <c r="K14" i="1" l="1"/>
  <c r="L14" i="1" l="1"/>
  <c r="M14" i="1" l="1"/>
  <c r="N14" i="1"/>
  <c r="C20" i="1" s="1"/>
  <c r="D20" i="1" l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16" i="1"/>
  <c r="C25" i="1" l="1"/>
  <c r="D25" i="1" l="1"/>
  <c r="E25" i="1" l="1"/>
  <c r="F25" i="1" l="1"/>
  <c r="G25" i="1" l="1"/>
  <c r="H25" i="1" l="1"/>
  <c r="I25" i="1" l="1"/>
  <c r="J25" i="1" l="1"/>
  <c r="K25" i="1" l="1"/>
  <c r="L25" i="1" l="1"/>
  <c r="N25" i="1" l="1"/>
  <c r="M25" i="1"/>
  <c r="O27" i="1" l="1"/>
</calcChain>
</file>

<file path=xl/sharedStrings.xml><?xml version="1.0" encoding="utf-8"?>
<sst xmlns="http://schemas.openxmlformats.org/spreadsheetml/2006/main" count="53" uniqueCount="28">
  <si>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</si>
  <si>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</si>
  <si>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</si>
  <si>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</si>
  <si>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</si>
  <si>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</si>
  <si>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</si>
  <si>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</si>
  <si>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</si>
  <si>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</si>
  <si>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</si>
  <si>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</si>
  <si>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ONE</t>
  </si>
  <si>
    <t>Average Gift</t>
  </si>
  <si>
    <t>Monthly Attrition</t>
  </si>
  <si>
    <t>September Drive</t>
  </si>
  <si>
    <t>December Drive</t>
  </si>
  <si>
    <t>March Drive</t>
  </si>
  <si>
    <t>June Drive</t>
  </si>
  <si>
    <t>NUMBER ACQUIRED</t>
  </si>
  <si>
    <t xml:space="preserve"> </t>
  </si>
  <si>
    <t>GRAND TOTAL YEAR ONE</t>
  </si>
  <si>
    <t>GRAND TOTAL YEAR TWO</t>
  </si>
  <si>
    <t>Continuation</t>
  </si>
  <si>
    <t>MONTHLY TOTALS</t>
  </si>
  <si>
    <t>**Change the green numbers to auto-calculate</t>
  </si>
  <si>
    <t>(INSERT YOUR OWN NUMBER HERE)</t>
  </si>
  <si>
    <t>YEAR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</si>
</sst>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3" fillId="2" borderId="0" xfId="2" applyNumberFormat="1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0" fontId="0" fillId="2" borderId="10" xfId="0" applyFill="1" applyBorder="1"/>
    <xf numFmtId="165" fontId="0" fillId="2" borderId="10" xfId="1" applyNumberFormat="1" applyFont="1" applyFill="1" applyBorder="1"/>
    <xf numFmtId="165" fontId="0" fillId="2" borderId="12" xfId="1" applyNumberFormat="1" applyFont="1" applyFill="1" applyBorder="1"/>
    <xf numFmtId="165" fontId="0" fillId="2" borderId="0" xfId="1" applyNumberFormat="1" applyFont="1" applyFill="1"/>
    <xf numFmtId="165" fontId="0" fillId="2" borderId="0" xfId="0" applyNumberFormat="1" applyFill="1"/>
    <xf numFmtId="44" fontId="0" fillId="2" borderId="10" xfId="0" applyNumberFormat="1" applyFill="1" applyBorder="1"/>
    <xf numFmtId="44" fontId="0" fillId="2" borderId="12" xfId="0" applyNumberFormat="1" applyFill="1" applyBorder="1"/>
    <xf numFmtId="44" fontId="0" fillId="2" borderId="0" xfId="0" applyNumberFormat="1" applyFill="1"/>
    <xf numFmtId="0" fontId="0" fillId="2" borderId="0" xfId="0" applyFill="1" applyBorder="1"/>
    <xf numFmtId="44" fontId="0" fillId="2" borderId="0" xfId="0" applyNumberFormat="1" applyFill="1" applyBorder="1"/>
    <xf numFmtId="166" fontId="6" fillId="2" borderId="9" xfId="1" applyNumberFormat="1" applyFont="1" applyFill="1" applyBorder="1" applyAlignment="1">
      <alignment horizontal="center"/>
    </xf>
    <xf numFmtId="164" fontId="6" fillId="2" borderId="6" xfId="2" applyNumberFormat="1" applyFont="1" applyFill="1" applyBorder="1" applyAlignment="1">
      <alignment horizontal="center"/>
    </xf>
    <xf numFmtId="0" fontId="0" fillId="2" borderId="17" xfId="0" applyFill="1" applyBorder="1"/>
    <xf numFmtId="165" fontId="0" fillId="2" borderId="17" xfId="0" applyNumberFormat="1" applyFill="1" applyBorder="1"/>
    <xf numFmtId="165" fontId="0" fillId="2" borderId="18" xfId="0" applyNumberFormat="1" applyFill="1" applyBorder="1"/>
    <xf numFmtId="165" fontId="0" fillId="2" borderId="20" xfId="1" applyNumberFormat="1" applyFont="1" applyFill="1" applyBorder="1"/>
    <xf numFmtId="44" fontId="0" fillId="2" borderId="17" xfId="0" applyNumberFormat="1" applyFill="1" applyBorder="1"/>
    <xf numFmtId="44" fontId="0" fillId="2" borderId="18" xfId="0" applyNumberFormat="1" applyFill="1" applyBorder="1"/>
    <xf numFmtId="0" fontId="2" fillId="6" borderId="16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0" fillId="3" borderId="13" xfId="0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19" xfId="0" applyFont="1" applyFill="1" applyBorder="1"/>
    <xf numFmtId="165" fontId="4" fillId="2" borderId="1" xfId="0" applyNumberFormat="1" applyFont="1" applyFill="1" applyBorder="1"/>
    <xf numFmtId="0" fontId="4" fillId="6" borderId="7" xfId="0" applyFont="1" applyFill="1" applyBorder="1"/>
    <xf numFmtId="0" fontId="4" fillId="6" borderId="8" xfId="0" applyFont="1" applyFill="1" applyBorder="1"/>
    <xf numFmtId="165" fontId="0" fillId="7" borderId="10" xfId="1" applyNumberFormat="1" applyFont="1" applyFill="1" applyBorder="1"/>
    <xf numFmtId="165" fontId="0" fillId="7" borderId="21" xfId="1" applyNumberFormat="1" applyFont="1" applyFill="1" applyBorder="1"/>
    <xf numFmtId="165" fontId="0" fillId="7" borderId="17" xfId="0" applyNumberForma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20" xfId="0" applyNumberFormat="1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452247</xdr:colOff>
      <xdr:row>0</xdr:row>
      <xdr:rowOff>365760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8572" cy="365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D3" sqref="D3"/>
    </sheetView>
  </sheetViews>
  <sheetFormatPr defaultRowHeight="15" x14ac:dyDescent="0.25"/>
  <cols>
    <col min="1" max="2" width="20.7109375" style="4" customWidth="1"/>
    <col min="3" max="13" width="12.7109375" style="4" customWidth="1"/>
    <col min="14" max="14" width="13.5703125" style="4" customWidth="1"/>
    <col min="15" max="15" width="12.7109375" style="4" customWidth="1"/>
    <col min="16" max="16384" width="9.140625" style="4"/>
  </cols>
  <sheetData>
    <row r="1" spans="1:15" ht="33" customHeight="1" x14ac:dyDescent="0.25">
      <c r="A1" s="40"/>
    </row>
    <row r="2" spans="1:15" ht="18.75" x14ac:dyDescent="0.3">
      <c r="A2" s="3"/>
    </row>
    <row r="3" spans="1:15" x14ac:dyDescent="0.25">
      <c r="A3" s="5" t="s">
        <v>25</v>
      </c>
    </row>
    <row r="4" spans="1:15" ht="15.75" thickBot="1" x14ac:dyDescent="0.3">
      <c r="A4" s="5"/>
    </row>
    <row r="5" spans="1:15" ht="18" customHeight="1" thickBot="1" x14ac:dyDescent="0.3">
      <c r="A5" s="25" t="s">
        <v>13</v>
      </c>
      <c r="B5" s="16">
        <v>120</v>
      </c>
      <c r="C5" s="2" t="s">
        <v>26</v>
      </c>
    </row>
    <row r="6" spans="1:15" ht="18" customHeight="1" thickBot="1" x14ac:dyDescent="0.3">
      <c r="A6" s="26" t="s">
        <v>14</v>
      </c>
      <c r="B6" s="17">
        <v>0.02</v>
      </c>
      <c r="C6" s="2" t="s">
        <v>26</v>
      </c>
    </row>
    <row r="7" spans="1:15" ht="15.75" thickBot="1" x14ac:dyDescent="0.3">
      <c r="C7" s="1"/>
    </row>
    <row r="8" spans="1:15" ht="18" customHeight="1" thickBot="1" x14ac:dyDescent="0.3">
      <c r="A8" s="41" t="s">
        <v>12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5" ht="18" customHeight="1" x14ac:dyDescent="0.25">
      <c r="A9" s="27" t="s">
        <v>20</v>
      </c>
      <c r="B9" s="28" t="s">
        <v>19</v>
      </c>
      <c r="C9" s="28" t="s">
        <v>0</v>
      </c>
      <c r="D9" s="28" t="s">
        <v>1</v>
      </c>
      <c r="E9" s="28" t="s">
        <v>2</v>
      </c>
      <c r="F9" s="28" t="s">
        <v>3</v>
      </c>
      <c r="G9" s="28" t="s">
        <v>4</v>
      </c>
      <c r="H9" s="28" t="s">
        <v>5</v>
      </c>
      <c r="I9" s="28" t="s">
        <v>6</v>
      </c>
      <c r="J9" s="28" t="s">
        <v>7</v>
      </c>
      <c r="K9" s="28" t="s">
        <v>8</v>
      </c>
      <c r="L9" s="28" t="s">
        <v>9</v>
      </c>
      <c r="M9" s="28" t="s">
        <v>10</v>
      </c>
      <c r="N9" s="29" t="s">
        <v>11</v>
      </c>
    </row>
    <row r="10" spans="1:15" ht="18" customHeight="1" x14ac:dyDescent="0.25">
      <c r="A10" s="30" t="s">
        <v>15</v>
      </c>
      <c r="B10" s="38">
        <v>500</v>
      </c>
      <c r="C10" s="7"/>
      <c r="D10" s="7"/>
      <c r="E10" s="35">
        <f>(B10*B5)/12</f>
        <v>5000</v>
      </c>
      <c r="F10" s="7">
        <f t="shared" ref="F10:N10" si="0">E10*(1-$B$6)</f>
        <v>4900</v>
      </c>
      <c r="G10" s="7">
        <f t="shared" si="0"/>
        <v>4802</v>
      </c>
      <c r="H10" s="7">
        <f t="shared" si="0"/>
        <v>4705.96</v>
      </c>
      <c r="I10" s="7">
        <f t="shared" si="0"/>
        <v>4611.8407999999999</v>
      </c>
      <c r="J10" s="7">
        <f t="shared" si="0"/>
        <v>4519.6039840000003</v>
      </c>
      <c r="K10" s="7">
        <f t="shared" si="0"/>
        <v>4429.21190432</v>
      </c>
      <c r="L10" s="7">
        <f t="shared" si="0"/>
        <v>4340.6276662336004</v>
      </c>
      <c r="M10" s="7">
        <f t="shared" si="0"/>
        <v>4253.8151129089283</v>
      </c>
      <c r="N10" s="8">
        <f t="shared" si="0"/>
        <v>4168.7388106507497</v>
      </c>
      <c r="O10" s="9"/>
    </row>
    <row r="11" spans="1:15" ht="18" customHeight="1" x14ac:dyDescent="0.25">
      <c r="A11" s="30" t="s">
        <v>16</v>
      </c>
      <c r="B11" s="38">
        <v>500</v>
      </c>
      <c r="C11" s="7"/>
      <c r="D11" s="7"/>
      <c r="E11" s="7"/>
      <c r="F11" s="7"/>
      <c r="G11" s="7"/>
      <c r="H11" s="35">
        <f>(B11*B5)/12</f>
        <v>5000</v>
      </c>
      <c r="I11" s="7">
        <f t="shared" ref="I11:N11" si="1">H11*(1-$B$6)</f>
        <v>4900</v>
      </c>
      <c r="J11" s="7">
        <f t="shared" si="1"/>
        <v>4802</v>
      </c>
      <c r="K11" s="7">
        <f t="shared" si="1"/>
        <v>4705.96</v>
      </c>
      <c r="L11" s="7">
        <f t="shared" si="1"/>
        <v>4611.8407999999999</v>
      </c>
      <c r="M11" s="7">
        <f t="shared" si="1"/>
        <v>4519.6039840000003</v>
      </c>
      <c r="N11" s="8">
        <f t="shared" si="1"/>
        <v>4429.21190432</v>
      </c>
      <c r="O11" s="9"/>
    </row>
    <row r="12" spans="1:15" ht="18" customHeight="1" x14ac:dyDescent="0.25">
      <c r="A12" s="30" t="s">
        <v>17</v>
      </c>
      <c r="B12" s="38">
        <v>500</v>
      </c>
      <c r="C12" s="7"/>
      <c r="D12" s="7"/>
      <c r="E12" s="7"/>
      <c r="F12" s="7"/>
      <c r="G12" s="7"/>
      <c r="H12" s="7"/>
      <c r="I12" s="7"/>
      <c r="J12" s="7"/>
      <c r="K12" s="35">
        <f>(B12*B5)/12</f>
        <v>5000</v>
      </c>
      <c r="L12" s="7">
        <f>K12*(1-$B$6)</f>
        <v>4900</v>
      </c>
      <c r="M12" s="7">
        <f>L12*(1-$B$6)</f>
        <v>4802</v>
      </c>
      <c r="N12" s="8">
        <f>M12*(1-$B$6)</f>
        <v>4705.96</v>
      </c>
      <c r="O12" s="9"/>
    </row>
    <row r="13" spans="1:15" ht="18" customHeight="1" thickBot="1" x14ac:dyDescent="0.3">
      <c r="A13" s="31" t="s">
        <v>18</v>
      </c>
      <c r="B13" s="39">
        <v>500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6">
        <f>(B13*B5)/12</f>
        <v>5000</v>
      </c>
      <c r="O13" s="9"/>
    </row>
    <row r="14" spans="1:15" ht="18" customHeight="1" thickTop="1" thickBot="1" x14ac:dyDescent="0.3">
      <c r="A14" s="24" t="s">
        <v>24</v>
      </c>
      <c r="B14" s="18"/>
      <c r="C14" s="19">
        <f>SUM(C10:C13)</f>
        <v>0</v>
      </c>
      <c r="D14" s="19">
        <f t="shared" ref="D14:N14" si="2">SUM(D10:D13)</f>
        <v>0</v>
      </c>
      <c r="E14" s="37">
        <f t="shared" si="2"/>
        <v>5000</v>
      </c>
      <c r="F14" s="19">
        <f t="shared" si="2"/>
        <v>4900</v>
      </c>
      <c r="G14" s="19">
        <f t="shared" si="2"/>
        <v>4802</v>
      </c>
      <c r="H14" s="19">
        <f t="shared" si="2"/>
        <v>9705.9599999999991</v>
      </c>
      <c r="I14" s="19">
        <f t="shared" si="2"/>
        <v>9511.8407999999999</v>
      </c>
      <c r="J14" s="19">
        <f t="shared" si="2"/>
        <v>9321.6039840000012</v>
      </c>
      <c r="K14" s="19">
        <f t="shared" si="2"/>
        <v>14135.171904319999</v>
      </c>
      <c r="L14" s="19">
        <f t="shared" si="2"/>
        <v>13852.4684662336</v>
      </c>
      <c r="M14" s="19">
        <f t="shared" si="2"/>
        <v>13575.419096908929</v>
      </c>
      <c r="N14" s="20">
        <f t="shared" si="2"/>
        <v>18303.910714970749</v>
      </c>
    </row>
    <row r="15" spans="1:15" ht="15.75" thickBot="1" x14ac:dyDescent="0.3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5" ht="16.5" thickBot="1" x14ac:dyDescent="0.3">
      <c r="M16" s="33" t="s">
        <v>21</v>
      </c>
      <c r="N16" s="34"/>
      <c r="O16" s="32">
        <f>SUM(C14:N14)</f>
        <v>103108.37496643327</v>
      </c>
    </row>
    <row r="17" spans="1:15" ht="15.75" thickBot="1" x14ac:dyDescent="0.3">
      <c r="O17" s="10"/>
    </row>
    <row r="18" spans="1:15" ht="18" customHeight="1" thickBot="1" x14ac:dyDescent="0.3">
      <c r="A18" s="41" t="s">
        <v>27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</row>
    <row r="19" spans="1:15" ht="18" customHeight="1" x14ac:dyDescent="0.25">
      <c r="A19" s="27"/>
      <c r="B19" s="28" t="s">
        <v>19</v>
      </c>
      <c r="C19" s="28" t="s">
        <v>0</v>
      </c>
      <c r="D19" s="28" t="s">
        <v>1</v>
      </c>
      <c r="E19" s="28" t="s">
        <v>2</v>
      </c>
      <c r="F19" s="28" t="s">
        <v>3</v>
      </c>
      <c r="G19" s="28" t="s">
        <v>4</v>
      </c>
      <c r="H19" s="28" t="s">
        <v>5</v>
      </c>
      <c r="I19" s="28" t="s">
        <v>6</v>
      </c>
      <c r="J19" s="28" t="s">
        <v>7</v>
      </c>
      <c r="K19" s="28" t="s">
        <v>8</v>
      </c>
      <c r="L19" s="28" t="s">
        <v>9</v>
      </c>
      <c r="M19" s="28" t="s">
        <v>10</v>
      </c>
      <c r="N19" s="29" t="s">
        <v>11</v>
      </c>
      <c r="O19" s="4" t="s">
        <v>20</v>
      </c>
    </row>
    <row r="20" spans="1:15" ht="18" customHeight="1" x14ac:dyDescent="0.25">
      <c r="A20" s="30" t="s">
        <v>23</v>
      </c>
      <c r="B20" s="6"/>
      <c r="C20" s="11">
        <f>N14*(1-$B$6)</f>
        <v>17937.832500671335</v>
      </c>
      <c r="D20" s="11">
        <f t="shared" ref="D20:N20" si="3">C20*(1-$B$6)</f>
        <v>17579.075850657908</v>
      </c>
      <c r="E20" s="11">
        <f t="shared" si="3"/>
        <v>17227.49433364475</v>
      </c>
      <c r="F20" s="11">
        <f t="shared" si="3"/>
        <v>16882.944446971855</v>
      </c>
      <c r="G20" s="11">
        <f t="shared" si="3"/>
        <v>16545.285558032418</v>
      </c>
      <c r="H20" s="11">
        <f t="shared" si="3"/>
        <v>16214.379846871769</v>
      </c>
      <c r="I20" s="11">
        <f t="shared" si="3"/>
        <v>15890.092249934332</v>
      </c>
      <c r="J20" s="11">
        <f t="shared" si="3"/>
        <v>15572.290404935646</v>
      </c>
      <c r="K20" s="11">
        <f t="shared" si="3"/>
        <v>15260.844596836932</v>
      </c>
      <c r="L20" s="11">
        <f t="shared" si="3"/>
        <v>14955.627704900193</v>
      </c>
      <c r="M20" s="11">
        <f t="shared" si="3"/>
        <v>14656.515150802188</v>
      </c>
      <c r="N20" s="12">
        <f t="shared" si="3"/>
        <v>14363.384847786145</v>
      </c>
      <c r="O20" s="13" t="s">
        <v>20</v>
      </c>
    </row>
    <row r="21" spans="1:15" ht="18" customHeight="1" x14ac:dyDescent="0.25">
      <c r="A21" s="30" t="s">
        <v>15</v>
      </c>
      <c r="B21" s="38">
        <v>500</v>
      </c>
      <c r="C21" s="7"/>
      <c r="D21" s="7"/>
      <c r="E21" s="35">
        <f>(B21*B5)/12</f>
        <v>5000</v>
      </c>
      <c r="F21" s="7">
        <f t="shared" ref="F21:N21" si="4">E21*(1-$B$6)</f>
        <v>4900</v>
      </c>
      <c r="G21" s="7">
        <f t="shared" si="4"/>
        <v>4802</v>
      </c>
      <c r="H21" s="7">
        <f t="shared" si="4"/>
        <v>4705.96</v>
      </c>
      <c r="I21" s="7">
        <f t="shared" si="4"/>
        <v>4611.8407999999999</v>
      </c>
      <c r="J21" s="7">
        <f t="shared" si="4"/>
        <v>4519.6039840000003</v>
      </c>
      <c r="K21" s="7">
        <f t="shared" si="4"/>
        <v>4429.21190432</v>
      </c>
      <c r="L21" s="7">
        <f t="shared" si="4"/>
        <v>4340.6276662336004</v>
      </c>
      <c r="M21" s="7">
        <f t="shared" si="4"/>
        <v>4253.8151129089283</v>
      </c>
      <c r="N21" s="8">
        <f t="shared" si="4"/>
        <v>4168.7388106507497</v>
      </c>
      <c r="O21" s="9" t="s">
        <v>20</v>
      </c>
    </row>
    <row r="22" spans="1:15" ht="18" customHeight="1" x14ac:dyDescent="0.25">
      <c r="A22" s="30" t="s">
        <v>16</v>
      </c>
      <c r="B22" s="38">
        <v>500</v>
      </c>
      <c r="C22" s="7"/>
      <c r="D22" s="7"/>
      <c r="E22" s="7"/>
      <c r="F22" s="7"/>
      <c r="G22" s="7"/>
      <c r="H22" s="35">
        <f>(B22*B5)/12</f>
        <v>5000</v>
      </c>
      <c r="I22" s="7">
        <f t="shared" ref="I22:N22" si="5">H22*(1-$B$6)</f>
        <v>4900</v>
      </c>
      <c r="J22" s="7">
        <f t="shared" si="5"/>
        <v>4802</v>
      </c>
      <c r="K22" s="7">
        <f t="shared" si="5"/>
        <v>4705.96</v>
      </c>
      <c r="L22" s="7">
        <f t="shared" si="5"/>
        <v>4611.8407999999999</v>
      </c>
      <c r="M22" s="7">
        <f t="shared" si="5"/>
        <v>4519.6039840000003</v>
      </c>
      <c r="N22" s="8">
        <f t="shared" si="5"/>
        <v>4429.21190432</v>
      </c>
      <c r="O22" s="9" t="s">
        <v>20</v>
      </c>
    </row>
    <row r="23" spans="1:15" ht="18" customHeight="1" x14ac:dyDescent="0.25">
      <c r="A23" s="30" t="s">
        <v>17</v>
      </c>
      <c r="B23" s="38">
        <v>500</v>
      </c>
      <c r="C23" s="7"/>
      <c r="D23" s="7"/>
      <c r="E23" s="7"/>
      <c r="F23" s="7"/>
      <c r="G23" s="7"/>
      <c r="H23" s="7"/>
      <c r="I23" s="7"/>
      <c r="J23" s="7"/>
      <c r="K23" s="35">
        <f>(B23*B5)/12</f>
        <v>5000</v>
      </c>
      <c r="L23" s="7">
        <f>K23*(1-$B$6)</f>
        <v>4900</v>
      </c>
      <c r="M23" s="7">
        <f>L23*(1-$B$6)</f>
        <v>4802</v>
      </c>
      <c r="N23" s="8">
        <f>M23*(1-$B$6)</f>
        <v>4705.96</v>
      </c>
      <c r="O23" s="9" t="s">
        <v>20</v>
      </c>
    </row>
    <row r="24" spans="1:15" ht="18" customHeight="1" thickBot="1" x14ac:dyDescent="0.3">
      <c r="A24" s="31" t="s">
        <v>18</v>
      </c>
      <c r="B24" s="39">
        <v>500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6">
        <f>(B24*B5)/12</f>
        <v>5000</v>
      </c>
      <c r="O24" s="9" t="s">
        <v>20</v>
      </c>
    </row>
    <row r="25" spans="1:15" ht="18" customHeight="1" thickTop="1" thickBot="1" x14ac:dyDescent="0.3">
      <c r="A25" s="24" t="s">
        <v>24</v>
      </c>
      <c r="B25" s="18"/>
      <c r="C25" s="22">
        <f>SUM(C20:C24)</f>
        <v>17937.832500671335</v>
      </c>
      <c r="D25" s="22">
        <f>SUM(D20:D24)</f>
        <v>17579.075850657908</v>
      </c>
      <c r="E25" s="22">
        <f t="shared" ref="E25:N25" si="6">SUM(E20:E24)</f>
        <v>22227.49433364475</v>
      </c>
      <c r="F25" s="22">
        <f t="shared" si="6"/>
        <v>21782.944446971855</v>
      </c>
      <c r="G25" s="22">
        <f t="shared" si="6"/>
        <v>21347.285558032418</v>
      </c>
      <c r="H25" s="22">
        <f t="shared" si="6"/>
        <v>25920.339846871768</v>
      </c>
      <c r="I25" s="22">
        <f t="shared" si="6"/>
        <v>25401.933049934334</v>
      </c>
      <c r="J25" s="22">
        <f t="shared" si="6"/>
        <v>24893.894388935645</v>
      </c>
      <c r="K25" s="22">
        <f t="shared" si="6"/>
        <v>29396.016501156933</v>
      </c>
      <c r="L25" s="22">
        <f t="shared" si="6"/>
        <v>28808.096171133795</v>
      </c>
      <c r="M25" s="22">
        <f t="shared" si="6"/>
        <v>28231.934247711117</v>
      </c>
      <c r="N25" s="23">
        <f t="shared" si="6"/>
        <v>32667.295562756895</v>
      </c>
    </row>
    <row r="26" spans="1:15" ht="15.75" thickBot="1" x14ac:dyDescent="0.3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5" ht="16.5" thickBot="1" x14ac:dyDescent="0.3">
      <c r="M27" s="33" t="s">
        <v>22</v>
      </c>
      <c r="N27" s="34"/>
      <c r="O27" s="32">
        <f>SUM(C25:N25)</f>
        <v>296194.14245847875</v>
      </c>
    </row>
  </sheetData>
  <mergeCells count="2">
    <mergeCell ref="A18:N18"/>
    <mergeCell ref="A8:N8"/>
  </mergeCells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Chinn</dc:creator>
  <cp:lastModifiedBy>Jacqueline Rose</cp:lastModifiedBy>
  <cp:lastPrinted>2016-01-20T18:07:07Z</cp:lastPrinted>
  <dcterms:created xsi:type="dcterms:W3CDTF">2015-12-04T03:15:03Z</dcterms:created>
  <dcterms:modified xsi:type="dcterms:W3CDTF">2016-01-20T18:12:48Z</dcterms:modified>
</cp:coreProperties>
</file>