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816" windowWidth="26676" windowHeight="13164" activeTab="1"/>
  </bookViews>
  <sheets>
    <sheet name="&quot;A&quot; CHEER-ENTER SCORE" sheetId="1" r:id="rId1"/>
    <sheet name="&quot;A&quot; CHEER-INDIVIDUAL RANKINGS " sheetId="2" r:id="rId2"/>
    <sheet name="&quot;AA&quot; CHEER-ENTER SCORE" sheetId="3" r:id="rId3"/>
    <sheet name="&quot;AA&quot; CHEER-INDIVIDUAL RANKINGS" sheetId="4" r:id="rId4"/>
  </sheets>
  <definedNames/>
  <calcPr fullCalcOnLoad="1"/>
</workbook>
</file>

<file path=xl/sharedStrings.xml><?xml version="1.0" encoding="utf-8"?>
<sst xmlns="http://schemas.openxmlformats.org/spreadsheetml/2006/main" count="361" uniqueCount="121">
  <si>
    <t>AVERAGE</t>
  </si>
  <si>
    <t>Team</t>
  </si>
  <si>
    <t>Number of Divisions Entered</t>
  </si>
  <si>
    <t>J 1</t>
  </si>
  <si>
    <t>J 2</t>
  </si>
  <si>
    <t>J 3</t>
  </si>
  <si>
    <t>Ded.</t>
  </si>
  <si>
    <t>T. Score</t>
  </si>
  <si>
    <t>SCORE</t>
  </si>
  <si>
    <t>Deductions</t>
  </si>
  <si>
    <t>Total Score</t>
  </si>
  <si>
    <t>LARGE</t>
  </si>
  <si>
    <t>SMALL</t>
  </si>
  <si>
    <t>GRAND CHAMPION CHEER - "AA"</t>
  </si>
  <si>
    <t>TUMBLE</t>
  </si>
  <si>
    <t>NON TUMBLE</t>
  </si>
  <si>
    <t>GRAND CHAMPION CHEER - "A"</t>
  </si>
  <si>
    <t>DEDUCTIONS</t>
  </si>
  <si>
    <t>TOTAL SCORE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</si>
  <si>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</si>
  <si>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</si>
  <si>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</si>
  <si>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</si>
  <si>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</si>
  <si>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</si>
  <si>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</si>
  <si>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</si>
  <si>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</si>
  <si>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</si>
  <si>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</si>
  <si>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</si>
  <si>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</si>
  <si>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</si>
  <si>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</si>
  <si>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</si>
  <si>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</si>
  <si>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</si>
  <si>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STUNT/TUMBLE - "AA"</t>
  </si>
  <si>
    <t>STUNT/NON TUMBLE - "A"</t>
  </si>
  <si>
    <t>JUDGE 1</t>
  </si>
  <si>
    <t>JUDGE 2</t>
  </si>
  <si>
    <t>JUDGE 3</t>
  </si>
  <si>
    <t>(3) ANNOUNCE Category THIRD-PLACES ONLY</t>
  </si>
  <si>
    <t>kl</t>
  </si>
  <si>
    <t>Non Tumble</t>
  </si>
  <si>
    <t>COMPETIVE CHEER CLASS "AA"</t>
  </si>
  <si>
    <t>COMPETITVE CHEER CLASS "A"</t>
  </si>
  <si>
    <t>18th</t>
  </si>
  <si>
    <t>TOP 8 Only</t>
  </si>
  <si>
    <t>Team/Head Coach</t>
  </si>
  <si>
    <r>
      <rPr>
        <b/>
        <i/>
        <sz val="16"/>
        <color indexed="10"/>
        <rFont val="Calibri"/>
        <family val="2"/>
      </rPr>
      <t>ABERDEEN CENTRAL</t>
    </r>
    <r>
      <rPr>
        <b/>
        <i/>
        <sz val="16"/>
        <color indexed="8"/>
        <rFont val="Calibri"/>
        <family val="2"/>
      </rPr>
      <t>/Bruce Kleinsasser</t>
    </r>
  </si>
  <si>
    <r>
      <rPr>
        <b/>
        <i/>
        <sz val="16"/>
        <color indexed="10"/>
        <rFont val="Calibri"/>
        <family val="2"/>
      </rPr>
      <t>STURGIS</t>
    </r>
    <r>
      <rPr>
        <b/>
        <i/>
        <sz val="16"/>
        <color indexed="8"/>
        <rFont val="Calibri"/>
        <family val="2"/>
      </rPr>
      <t>/Tanya Taylor</t>
    </r>
  </si>
  <si>
    <r>
      <rPr>
        <b/>
        <i/>
        <sz val="18"/>
        <color indexed="10"/>
        <rFont val="Calibri"/>
        <family val="2"/>
      </rPr>
      <t>Belle Fourche</t>
    </r>
    <r>
      <rPr>
        <b/>
        <i/>
        <sz val="18"/>
        <color indexed="8"/>
        <rFont val="Calibri"/>
        <family val="2"/>
      </rPr>
      <t>/Denise Horman</t>
    </r>
  </si>
  <si>
    <r>
      <rPr>
        <b/>
        <i/>
        <sz val="18"/>
        <color indexed="10"/>
        <rFont val="Calibri"/>
        <family val="2"/>
      </rPr>
      <t>Dell Rapids</t>
    </r>
    <r>
      <rPr>
        <b/>
        <i/>
        <sz val="18"/>
        <color indexed="8"/>
        <rFont val="Calibri"/>
        <family val="2"/>
      </rPr>
      <t>/Megan Richeal</t>
    </r>
  </si>
  <si>
    <r>
      <rPr>
        <b/>
        <i/>
        <sz val="18"/>
        <color indexed="10"/>
        <rFont val="Calibri"/>
        <family val="2"/>
      </rPr>
      <t>Dell Rapids St Mary's</t>
    </r>
    <r>
      <rPr>
        <b/>
        <i/>
        <sz val="18"/>
        <color indexed="8"/>
        <rFont val="Calibri"/>
        <family val="2"/>
      </rPr>
      <t>/Cami Bacon</t>
    </r>
  </si>
  <si>
    <r>
      <rPr>
        <b/>
        <i/>
        <sz val="18"/>
        <color indexed="10"/>
        <rFont val="Calibri"/>
        <family val="2"/>
      </rPr>
      <t>Lyman</t>
    </r>
    <r>
      <rPr>
        <b/>
        <i/>
        <sz val="18"/>
        <color indexed="8"/>
        <rFont val="Calibri"/>
        <family val="2"/>
      </rPr>
      <t>/Becky Diehm</t>
    </r>
  </si>
  <si>
    <r>
      <rPr>
        <b/>
        <i/>
        <sz val="18"/>
        <color indexed="10"/>
        <rFont val="Calibri"/>
        <family val="2"/>
      </rPr>
      <t>Sioux Valley</t>
    </r>
    <r>
      <rPr>
        <b/>
        <i/>
        <sz val="18"/>
        <color indexed="8"/>
        <rFont val="Calibri"/>
        <family val="2"/>
      </rPr>
      <t>/Casie King</t>
    </r>
  </si>
  <si>
    <r>
      <rPr>
        <b/>
        <i/>
        <sz val="18"/>
        <color indexed="10"/>
        <rFont val="Calibri"/>
        <family val="2"/>
      </rPr>
      <t>Winner</t>
    </r>
    <r>
      <rPr>
        <b/>
        <i/>
        <sz val="18"/>
        <color indexed="8"/>
        <rFont val="Calibri"/>
        <family val="2"/>
      </rPr>
      <t>/Val Ewing</t>
    </r>
  </si>
  <si>
    <t>Trophy</t>
  </si>
  <si>
    <t>Plaque</t>
  </si>
  <si>
    <r>
      <rPr>
        <b/>
        <i/>
        <sz val="16"/>
        <color indexed="10"/>
        <rFont val="Calibri"/>
        <family val="2"/>
      </rPr>
      <t>SF O'GORMAN</t>
    </r>
    <r>
      <rPr>
        <b/>
        <i/>
        <sz val="16"/>
        <color indexed="8"/>
        <rFont val="Calibri"/>
        <family val="2"/>
      </rPr>
      <t>/Tina Barnett</t>
    </r>
  </si>
  <si>
    <r>
      <rPr>
        <b/>
        <i/>
        <sz val="18"/>
        <color indexed="10"/>
        <rFont val="Calibri"/>
        <family val="2"/>
      </rPr>
      <t>Dakota Valley</t>
    </r>
    <r>
      <rPr>
        <b/>
        <i/>
        <sz val="18"/>
        <color indexed="8"/>
        <rFont val="Calibri"/>
        <family val="2"/>
      </rPr>
      <t>/Angela Bernard</t>
    </r>
  </si>
  <si>
    <t>19th</t>
  </si>
  <si>
    <r>
      <rPr>
        <b/>
        <i/>
        <sz val="18"/>
        <color indexed="10"/>
        <rFont val="Calibri"/>
        <family val="2"/>
      </rPr>
      <t>Hot Springs</t>
    </r>
    <r>
      <rPr>
        <b/>
        <i/>
        <sz val="18"/>
        <color indexed="8"/>
        <rFont val="Calibri"/>
        <family val="2"/>
      </rPr>
      <t>/Janet Naasz</t>
    </r>
  </si>
  <si>
    <r>
      <rPr>
        <b/>
        <i/>
        <sz val="16"/>
        <color indexed="10"/>
        <rFont val="Calibri"/>
        <family val="2"/>
      </rPr>
      <t>BRANDON VALLEY</t>
    </r>
    <r>
      <rPr>
        <b/>
        <i/>
        <sz val="16"/>
        <color indexed="8"/>
        <rFont val="Calibri"/>
        <family val="2"/>
      </rPr>
      <t>/Katee Lane</t>
    </r>
  </si>
  <si>
    <r>
      <rPr>
        <b/>
        <i/>
        <sz val="16"/>
        <color indexed="10"/>
        <rFont val="Calibri"/>
        <family val="2"/>
      </rPr>
      <t>RC CENTRAL</t>
    </r>
    <r>
      <rPr>
        <b/>
        <i/>
        <sz val="16"/>
        <color indexed="8"/>
        <rFont val="Calibri"/>
        <family val="2"/>
      </rPr>
      <t>/Jenna Schroeder</t>
    </r>
  </si>
  <si>
    <r>
      <rPr>
        <b/>
        <i/>
        <sz val="18"/>
        <color indexed="10"/>
        <rFont val="Calibri"/>
        <family val="2"/>
      </rPr>
      <t>Platte-Geddes/</t>
    </r>
    <r>
      <rPr>
        <b/>
        <i/>
        <sz val="18"/>
        <color indexed="8"/>
        <rFont val="Calibri"/>
        <family val="2"/>
      </rPr>
      <t>Marla Tegethoff</t>
    </r>
  </si>
  <si>
    <r>
      <rPr>
        <b/>
        <i/>
        <sz val="18"/>
        <color indexed="10"/>
        <rFont val="Calibri"/>
        <family val="2"/>
      </rPr>
      <t>Wagner</t>
    </r>
    <r>
      <rPr>
        <b/>
        <i/>
        <sz val="18"/>
        <rFont val="Calibri"/>
        <family val="2"/>
      </rPr>
      <t>/Cierra Hansen</t>
    </r>
  </si>
  <si>
    <r>
      <rPr>
        <b/>
        <i/>
        <sz val="18"/>
        <color indexed="10"/>
        <rFont val="Calibri"/>
        <family val="2"/>
      </rPr>
      <t>Parkston</t>
    </r>
    <r>
      <rPr>
        <b/>
        <i/>
        <sz val="18"/>
        <rFont val="Calibri"/>
        <family val="2"/>
      </rPr>
      <t>/Carmen Bartells</t>
    </r>
  </si>
  <si>
    <t>(1) ANNOUNCE Category (Read 1st)-PLACES ONLY</t>
  </si>
  <si>
    <t>(3) ANNOUNCE Grand Champion LAST/PLACE then SCORE then TEAM then COACH</t>
  </si>
  <si>
    <t>N/T</t>
  </si>
  <si>
    <r>
      <rPr>
        <b/>
        <i/>
        <sz val="16"/>
        <color indexed="10"/>
        <rFont val="Calibri"/>
        <family val="2"/>
      </rPr>
      <t>MITCHELL</t>
    </r>
    <r>
      <rPr>
        <b/>
        <i/>
        <sz val="16"/>
        <color indexed="8"/>
        <rFont val="Calibri"/>
        <family val="2"/>
      </rPr>
      <t>/Alisha Lockhart</t>
    </r>
  </si>
  <si>
    <r>
      <rPr>
        <b/>
        <i/>
        <sz val="16"/>
        <color indexed="10"/>
        <rFont val="Calibri"/>
        <family val="2"/>
      </rPr>
      <t>PIERRE</t>
    </r>
    <r>
      <rPr>
        <b/>
        <i/>
        <sz val="16"/>
        <color indexed="8"/>
        <rFont val="Calibri"/>
        <family val="2"/>
      </rPr>
      <t>/Courtney Hoff</t>
    </r>
  </si>
  <si>
    <r>
      <rPr>
        <b/>
        <i/>
        <sz val="16"/>
        <color indexed="10"/>
        <rFont val="Calibri"/>
        <family val="2"/>
      </rPr>
      <t>SF WASHINGTON</t>
    </r>
    <r>
      <rPr>
        <b/>
        <i/>
        <sz val="16"/>
        <color indexed="8"/>
        <rFont val="Calibri"/>
        <family val="2"/>
      </rPr>
      <t>/Alissa Sendelbach</t>
    </r>
  </si>
  <si>
    <r>
      <rPr>
        <b/>
        <i/>
        <sz val="18"/>
        <color indexed="10"/>
        <rFont val="Calibri"/>
        <family val="2"/>
      </rPr>
      <t>Faulkton Area</t>
    </r>
    <r>
      <rPr>
        <b/>
        <i/>
        <sz val="18"/>
        <rFont val="Calibri"/>
        <family val="2"/>
      </rPr>
      <t>/Cecilia Woodring</t>
    </r>
  </si>
  <si>
    <t>ANNOUNCE Grand Champion/PLACE then SCORE then TEAM then COACH</t>
  </si>
  <si>
    <t>(1) ANNOUNCE Category (Read 1st)-PLACES ONLY/TOP 5</t>
  </si>
  <si>
    <t>(2) ANNOUNCE Category (Read 2nd)-PLACES ONLY/TOP 5</t>
  </si>
  <si>
    <r>
      <rPr>
        <b/>
        <i/>
        <sz val="16"/>
        <color indexed="10"/>
        <rFont val="Calibri"/>
        <family val="2"/>
      </rPr>
      <t>HURON</t>
    </r>
    <r>
      <rPr>
        <b/>
        <i/>
        <sz val="16"/>
        <color indexed="8"/>
        <rFont val="Calibri"/>
        <family val="2"/>
      </rPr>
      <t>/Whitney McDonald</t>
    </r>
  </si>
  <si>
    <r>
      <rPr>
        <b/>
        <i/>
        <sz val="16"/>
        <color indexed="10"/>
        <rFont val="Calibri"/>
        <family val="2"/>
      </rPr>
      <t>YANKTON</t>
    </r>
    <r>
      <rPr>
        <b/>
        <i/>
        <sz val="16"/>
        <color indexed="8"/>
        <rFont val="Calibri"/>
        <family val="2"/>
      </rPr>
      <t>/Amy Humpal</t>
    </r>
  </si>
  <si>
    <r>
      <rPr>
        <b/>
        <i/>
        <sz val="16"/>
        <color indexed="10"/>
        <rFont val="Calibri"/>
        <family val="2"/>
      </rPr>
      <t>BROOKINGS</t>
    </r>
    <r>
      <rPr>
        <b/>
        <i/>
        <sz val="16"/>
        <color indexed="8"/>
        <rFont val="Calibri"/>
        <family val="2"/>
      </rPr>
      <t>/Breanna Vig</t>
    </r>
  </si>
  <si>
    <r>
      <rPr>
        <b/>
        <i/>
        <sz val="16"/>
        <color indexed="10"/>
        <rFont val="Calibri"/>
        <family val="2"/>
      </rPr>
      <t>RC STEVENS</t>
    </r>
    <r>
      <rPr>
        <b/>
        <i/>
        <sz val="16"/>
        <color indexed="8"/>
        <rFont val="Calibri"/>
        <family val="2"/>
      </rPr>
      <t>/Kallie Gebhard</t>
    </r>
  </si>
  <si>
    <r>
      <rPr>
        <b/>
        <i/>
        <sz val="16"/>
        <color indexed="10"/>
        <rFont val="Calibri"/>
        <family val="2"/>
      </rPr>
      <t>SF LINCOLN</t>
    </r>
    <r>
      <rPr>
        <b/>
        <i/>
        <sz val="16"/>
        <color indexed="8"/>
        <rFont val="Calibri"/>
        <family val="2"/>
      </rPr>
      <t>/Dan Habeck</t>
    </r>
  </si>
  <si>
    <r>
      <rPr>
        <b/>
        <i/>
        <sz val="16"/>
        <color indexed="10"/>
        <rFont val="Calibri"/>
        <family val="2"/>
      </rPr>
      <t>WATERTOWN</t>
    </r>
    <r>
      <rPr>
        <b/>
        <i/>
        <sz val="16"/>
        <color indexed="8"/>
        <rFont val="Calibri"/>
        <family val="2"/>
      </rPr>
      <t>/Malory Hoffmann</t>
    </r>
  </si>
  <si>
    <r>
      <rPr>
        <b/>
        <i/>
        <sz val="16"/>
        <color indexed="10"/>
        <rFont val="Calibri"/>
        <family val="2"/>
      </rPr>
      <t>DOUGLAS</t>
    </r>
    <r>
      <rPr>
        <b/>
        <i/>
        <sz val="16"/>
        <color indexed="8"/>
        <rFont val="Calibri"/>
        <family val="2"/>
      </rPr>
      <t>/LuAnn Stukerjurgen</t>
    </r>
  </si>
  <si>
    <r>
      <rPr>
        <b/>
        <i/>
        <sz val="18"/>
        <color indexed="10"/>
        <rFont val="Calibri"/>
        <family val="2"/>
      </rPr>
      <t>Gregory</t>
    </r>
    <r>
      <rPr>
        <b/>
        <i/>
        <sz val="18"/>
        <color indexed="8"/>
        <rFont val="Calibri"/>
        <family val="2"/>
      </rPr>
      <t>/Lenna Braun</t>
    </r>
  </si>
  <si>
    <r>
      <rPr>
        <b/>
        <i/>
        <sz val="18"/>
        <color indexed="10"/>
        <rFont val="Calibri"/>
        <family val="2"/>
      </rPr>
      <t>Bon Homme</t>
    </r>
    <r>
      <rPr>
        <b/>
        <i/>
        <sz val="18"/>
        <color indexed="8"/>
        <rFont val="Calibri"/>
        <family val="2"/>
      </rPr>
      <t>/Jenna Rembold</t>
    </r>
  </si>
  <si>
    <r>
      <rPr>
        <b/>
        <i/>
        <sz val="18"/>
        <color indexed="10"/>
        <rFont val="Calibri"/>
        <family val="2"/>
      </rPr>
      <t>Redfield/Doland</t>
    </r>
    <r>
      <rPr>
        <b/>
        <i/>
        <sz val="18"/>
        <color indexed="8"/>
        <rFont val="Calibri"/>
        <family val="2"/>
      </rPr>
      <t>/Gia Lantero</t>
    </r>
  </si>
  <si>
    <r>
      <rPr>
        <b/>
        <i/>
        <sz val="18"/>
        <color indexed="10"/>
        <rFont val="Calibri"/>
        <family val="2"/>
      </rPr>
      <t>Arlington/Lake Preston</t>
    </r>
    <r>
      <rPr>
        <b/>
        <i/>
        <sz val="18"/>
        <rFont val="Calibri"/>
        <family val="2"/>
      </rPr>
      <t>/</t>
    </r>
    <r>
      <rPr>
        <b/>
        <i/>
        <sz val="14"/>
        <rFont val="Calibri"/>
        <family val="2"/>
      </rPr>
      <t>Krista O'Dea, Brooke Virchow</t>
    </r>
  </si>
  <si>
    <r>
      <rPr>
        <b/>
        <i/>
        <sz val="18"/>
        <color indexed="10"/>
        <rFont val="Calibri"/>
        <family val="2"/>
      </rPr>
      <t>Custer</t>
    </r>
    <r>
      <rPr>
        <b/>
        <i/>
        <sz val="18"/>
        <color indexed="8"/>
        <rFont val="Calibri"/>
        <family val="2"/>
      </rPr>
      <t>/Tiffany Newman</t>
    </r>
  </si>
  <si>
    <t>SMALL/CHEER - "A"</t>
  </si>
  <si>
    <t>LARGE/CHEER - "A"</t>
  </si>
  <si>
    <t>CHEER - "AA"</t>
  </si>
  <si>
    <t>CHEER</t>
  </si>
  <si>
    <t>Judge #1</t>
  </si>
  <si>
    <t>Judge #2</t>
  </si>
  <si>
    <t>Judge #3</t>
  </si>
  <si>
    <t>Renee</t>
  </si>
  <si>
    <t>Cummings</t>
  </si>
  <si>
    <t>Bennett</t>
  </si>
  <si>
    <t>Christina</t>
  </si>
  <si>
    <t>Alyssa</t>
  </si>
  <si>
    <t>Krogstrand</t>
  </si>
  <si>
    <t>JUDGE 1 - CB</t>
  </si>
  <si>
    <t>JUDGE 2 - RC</t>
  </si>
  <si>
    <t>JUDGE 3 - AK</t>
  </si>
  <si>
    <t>Safety Judges:</t>
  </si>
  <si>
    <t>Brandy Gangle</t>
  </si>
  <si>
    <t>Katrina Schnable</t>
  </si>
  <si>
    <t>J 1 - CB</t>
  </si>
  <si>
    <t>J 2 - RC</t>
  </si>
  <si>
    <t>J 3 - AK</t>
  </si>
  <si>
    <t>J 1 - KB</t>
  </si>
  <si>
    <r>
      <rPr>
        <b/>
        <i/>
        <sz val="18"/>
        <color indexed="10"/>
        <rFont val="Calibri"/>
        <family val="2"/>
      </rPr>
      <t>Duebrook Area</t>
    </r>
    <r>
      <rPr>
        <b/>
        <i/>
        <sz val="18"/>
        <color indexed="8"/>
        <rFont val="Calibri"/>
        <family val="2"/>
      </rPr>
      <t>/Alicia Gass, Ashley Gouws</t>
    </r>
  </si>
  <si>
    <r>
      <rPr>
        <b/>
        <i/>
        <sz val="16"/>
        <color indexed="10"/>
        <rFont val="Calibri"/>
        <family val="2"/>
      </rPr>
      <t>SF ROOSEVELT</t>
    </r>
    <r>
      <rPr>
        <b/>
        <i/>
        <sz val="16"/>
        <color indexed="8"/>
        <rFont val="Calibri"/>
        <family val="2"/>
      </rPr>
      <t>/Diedra Nissen</t>
    </r>
  </si>
  <si>
    <r>
      <rPr>
        <b/>
        <i/>
        <sz val="16"/>
        <color indexed="10"/>
        <rFont val="Calibri"/>
        <family val="2"/>
      </rPr>
      <t>HARRISBURG</t>
    </r>
    <r>
      <rPr>
        <b/>
        <i/>
        <sz val="16"/>
        <color indexed="8"/>
        <rFont val="Calibri"/>
        <family val="2"/>
      </rPr>
      <t>/Eve Langerock</t>
    </r>
  </si>
  <si>
    <t>*9th</t>
  </si>
  <si>
    <t>*8th</t>
  </si>
  <si>
    <t>*16th</t>
  </si>
  <si>
    <t>*15th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</si>
</sst>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onstantia"/>
      <family val="1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8"/>
      <name val="Constantia"/>
      <family val="1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onstantia"/>
      <family val="1"/>
    </font>
    <font>
      <b/>
      <sz val="11"/>
      <color indexed="10"/>
      <name val="Calibri"/>
      <family val="2"/>
    </font>
    <font>
      <b/>
      <u val="single"/>
      <sz val="24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10"/>
      <name val="Monotype Corsiva"/>
      <family val="4"/>
    </font>
    <font>
      <b/>
      <i/>
      <sz val="18"/>
      <color indexed="8"/>
      <name val="Monotype Corsiva"/>
      <family val="4"/>
    </font>
    <font>
      <b/>
      <i/>
      <u val="single"/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onstantia"/>
      <family val="1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theme="1"/>
      <name val="Constantia"/>
      <family val="1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8"/>
      <color theme="1"/>
      <name val="Constantia"/>
      <family val="1"/>
    </font>
    <font>
      <b/>
      <sz val="11"/>
      <color rgb="FFFF0000"/>
      <name val="Calibri"/>
      <family val="2"/>
    </font>
    <font>
      <b/>
      <u val="single"/>
      <sz val="24"/>
      <color theme="1"/>
      <name val="Calibri"/>
      <family val="2"/>
    </font>
    <font>
      <b/>
      <sz val="18"/>
      <color rgb="FFFF0000"/>
      <name val="Calibri"/>
      <family val="2"/>
    </font>
    <font>
      <b/>
      <sz val="13"/>
      <color rgb="FFFF0000"/>
      <name val="Calibri"/>
      <family val="2"/>
    </font>
    <font>
      <b/>
      <i/>
      <sz val="12"/>
      <color theme="1"/>
      <name val="Calibri"/>
      <family val="2"/>
    </font>
    <font>
      <b/>
      <i/>
      <sz val="18"/>
      <color rgb="FFFF0000"/>
      <name val="Monotype Corsiva"/>
      <family val="4"/>
    </font>
    <font>
      <b/>
      <i/>
      <sz val="18"/>
      <color theme="1"/>
      <name val="Monotype Corsiva"/>
      <family val="4"/>
    </font>
    <font>
      <b/>
      <i/>
      <u val="single"/>
      <sz val="12"/>
      <color theme="1"/>
      <name val="Calibri"/>
      <family val="2"/>
    </font>
    <font>
      <b/>
      <u val="single"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textRotation="90" wrapText="1"/>
    </xf>
    <xf numFmtId="0" fontId="74" fillId="0" borderId="0" xfId="0" applyFont="1" applyAlignment="1">
      <alignment horizontal="center" textRotation="45"/>
    </xf>
    <xf numFmtId="0" fontId="0" fillId="0" borderId="0" xfId="0" applyAlignment="1">
      <alignment textRotation="45"/>
    </xf>
    <xf numFmtId="0" fontId="0" fillId="0" borderId="10" xfId="0" applyFill="1" applyBorder="1" applyAlignment="1">
      <alignment/>
    </xf>
    <xf numFmtId="0" fontId="7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70" fillId="0" borderId="13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2" fontId="75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6" fillId="0" borderId="16" xfId="0" applyFont="1" applyFill="1" applyBorder="1" applyAlignment="1">
      <alignment/>
    </xf>
    <xf numFmtId="0" fontId="70" fillId="0" borderId="17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left"/>
    </xf>
    <xf numFmtId="0" fontId="70" fillId="0" borderId="16" xfId="0" applyFont="1" applyFill="1" applyBorder="1" applyAlignment="1">
      <alignment horizontal="center"/>
    </xf>
    <xf numFmtId="0" fontId="76" fillId="0" borderId="18" xfId="0" applyFont="1" applyFill="1" applyBorder="1" applyAlignment="1">
      <alignment/>
    </xf>
    <xf numFmtId="0" fontId="70" fillId="0" borderId="19" xfId="0" applyFont="1" applyFill="1" applyBorder="1" applyAlignment="1">
      <alignment horizontal="center"/>
    </xf>
    <xf numFmtId="0" fontId="76" fillId="0" borderId="18" xfId="0" applyFont="1" applyFill="1" applyBorder="1" applyAlignment="1">
      <alignment horizontal="left"/>
    </xf>
    <xf numFmtId="0" fontId="70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/>
    </xf>
    <xf numFmtId="0" fontId="74" fillId="0" borderId="0" xfId="0" applyFont="1" applyBorder="1" applyAlignment="1">
      <alignment textRotation="45"/>
    </xf>
    <xf numFmtId="0" fontId="74" fillId="0" borderId="0" xfId="0" applyFont="1" applyBorder="1" applyAlignment="1">
      <alignment horizontal="center" textRotation="45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72" fillId="33" borderId="22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8" fillId="0" borderId="23" xfId="0" applyFont="1" applyBorder="1" applyAlignment="1">
      <alignment textRotation="45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70" fillId="0" borderId="26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6" fillId="0" borderId="28" xfId="0" applyFont="1" applyFill="1" applyBorder="1" applyAlignment="1">
      <alignment horizontal="left"/>
    </xf>
    <xf numFmtId="0" fontId="74" fillId="2" borderId="29" xfId="0" applyFont="1" applyFill="1" applyBorder="1" applyAlignment="1">
      <alignment textRotation="45"/>
    </xf>
    <xf numFmtId="0" fontId="74" fillId="2" borderId="0" xfId="0" applyFont="1" applyFill="1" applyAlignment="1">
      <alignment horizontal="center" textRotation="45"/>
    </xf>
    <xf numFmtId="0" fontId="74" fillId="34" borderId="0" xfId="0" applyFont="1" applyFill="1" applyAlignment="1">
      <alignment horizontal="center" textRotation="45"/>
    </xf>
    <xf numFmtId="0" fontId="70" fillId="0" borderId="20" xfId="0" applyFont="1" applyBorder="1" applyAlignment="1">
      <alignment horizontal="right"/>
    </xf>
    <xf numFmtId="0" fontId="70" fillId="0" borderId="21" xfId="0" applyFont="1" applyBorder="1" applyAlignment="1">
      <alignment horizontal="right"/>
    </xf>
    <xf numFmtId="0" fontId="79" fillId="0" borderId="2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75" fillId="0" borderId="21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 textRotation="45"/>
    </xf>
    <xf numFmtId="0" fontId="77" fillId="0" borderId="11" xfId="0" applyFont="1" applyFill="1" applyBorder="1" applyAlignment="1">
      <alignment horizontal="center"/>
    </xf>
    <xf numFmtId="0" fontId="82" fillId="0" borderId="2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7" fillId="0" borderId="13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82" fillId="0" borderId="30" xfId="0" applyFont="1" applyFill="1" applyBorder="1" applyAlignment="1">
      <alignment/>
    </xf>
    <xf numFmtId="0" fontId="77" fillId="0" borderId="31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2" fontId="84" fillId="0" borderId="15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2" fillId="0" borderId="16" xfId="0" applyFont="1" applyFill="1" applyBorder="1" applyAlignment="1">
      <alignment horizontal="left"/>
    </xf>
    <xf numFmtId="0" fontId="77" fillId="0" borderId="16" xfId="0" applyFont="1" applyFill="1" applyBorder="1" applyAlignment="1">
      <alignment horizontal="center"/>
    </xf>
    <xf numFmtId="0" fontId="82" fillId="0" borderId="32" xfId="0" applyFont="1" applyFill="1" applyBorder="1" applyAlignment="1">
      <alignment horizontal="left"/>
    </xf>
    <xf numFmtId="0" fontId="82" fillId="0" borderId="32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85" fillId="0" borderId="14" xfId="0" applyFont="1" applyFill="1" applyBorder="1" applyAlignment="1">
      <alignment horizontal="center"/>
    </xf>
    <xf numFmtId="2" fontId="86" fillId="0" borderId="15" xfId="0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85" fillId="0" borderId="33" xfId="0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88" fillId="35" borderId="23" xfId="0" applyFont="1" applyFill="1" applyBorder="1" applyAlignment="1">
      <alignment textRotation="45"/>
    </xf>
    <xf numFmtId="0" fontId="78" fillId="35" borderId="23" xfId="0" applyFont="1" applyFill="1" applyBorder="1" applyAlignment="1">
      <alignment textRotation="45"/>
    </xf>
    <xf numFmtId="0" fontId="39" fillId="33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4" fillId="0" borderId="21" xfId="0" applyFont="1" applyBorder="1" applyAlignment="1">
      <alignment textRotation="45"/>
    </xf>
    <xf numFmtId="0" fontId="76" fillId="0" borderId="28" xfId="0" applyFont="1" applyFill="1" applyBorder="1" applyAlignment="1">
      <alignment/>
    </xf>
    <xf numFmtId="0" fontId="90" fillId="0" borderId="21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0" borderId="23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/>
    </xf>
    <xf numFmtId="0" fontId="85" fillId="0" borderId="21" xfId="0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75" fillId="0" borderId="13" xfId="0" applyFont="1" applyFill="1" applyBorder="1" applyAlignment="1">
      <alignment/>
    </xf>
    <xf numFmtId="0" fontId="92" fillId="0" borderId="0" xfId="0" applyFont="1" applyAlignment="1">
      <alignment/>
    </xf>
    <xf numFmtId="0" fontId="79" fillId="0" borderId="20" xfId="0" applyFont="1" applyBorder="1" applyAlignment="1">
      <alignment horizontal="right"/>
    </xf>
    <xf numFmtId="0" fontId="70" fillId="0" borderId="0" xfId="0" applyFont="1" applyAlignment="1">
      <alignment/>
    </xf>
    <xf numFmtId="0" fontId="85" fillId="0" borderId="35" xfId="0" applyFont="1" applyFill="1" applyBorder="1" applyAlignment="1">
      <alignment horizontal="center"/>
    </xf>
    <xf numFmtId="0" fontId="70" fillId="0" borderId="28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70" fillId="0" borderId="38" xfId="0" applyFont="1" applyFill="1" applyBorder="1" applyAlignment="1">
      <alignment horizontal="center"/>
    </xf>
    <xf numFmtId="2" fontId="75" fillId="0" borderId="39" xfId="0" applyNumberFormat="1" applyFont="1" applyFill="1" applyBorder="1" applyAlignment="1">
      <alignment horizontal="center"/>
    </xf>
    <xf numFmtId="0" fontId="75" fillId="0" borderId="21" xfId="0" applyFont="1" applyFill="1" applyBorder="1" applyAlignment="1">
      <alignment/>
    </xf>
    <xf numFmtId="0" fontId="85" fillId="0" borderId="21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right"/>
    </xf>
    <xf numFmtId="0" fontId="70" fillId="0" borderId="40" xfId="0" applyFont="1" applyFill="1" applyBorder="1" applyAlignment="1">
      <alignment horizontal="center"/>
    </xf>
    <xf numFmtId="0" fontId="79" fillId="0" borderId="40" xfId="0" applyFont="1" applyFill="1" applyBorder="1" applyAlignment="1">
      <alignment horizontal="right"/>
    </xf>
    <xf numFmtId="0" fontId="79" fillId="0" borderId="18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left"/>
    </xf>
    <xf numFmtId="0" fontId="85" fillId="0" borderId="20" xfId="0" applyFont="1" applyFill="1" applyBorder="1" applyAlignment="1">
      <alignment/>
    </xf>
    <xf numFmtId="0" fontId="85" fillId="0" borderId="20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0" fontId="93" fillId="0" borderId="21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left"/>
    </xf>
    <xf numFmtId="0" fontId="85" fillId="0" borderId="16" xfId="0" applyFont="1" applyFill="1" applyBorder="1" applyAlignment="1">
      <alignment/>
    </xf>
    <xf numFmtId="0" fontId="85" fillId="0" borderId="16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left"/>
    </xf>
    <xf numFmtId="0" fontId="85" fillId="0" borderId="15" xfId="0" applyFont="1" applyFill="1" applyBorder="1" applyAlignment="1">
      <alignment/>
    </xf>
    <xf numFmtId="0" fontId="85" fillId="0" borderId="15" xfId="0" applyFont="1" applyFill="1" applyBorder="1" applyAlignment="1">
      <alignment horizontal="center"/>
    </xf>
    <xf numFmtId="0" fontId="85" fillId="0" borderId="18" xfId="0" applyFont="1" applyFill="1" applyBorder="1" applyAlignment="1">
      <alignment horizontal="left"/>
    </xf>
    <xf numFmtId="0" fontId="85" fillId="0" borderId="18" xfId="0" applyFont="1" applyFill="1" applyBorder="1" applyAlignment="1">
      <alignment/>
    </xf>
    <xf numFmtId="0" fontId="85" fillId="0" borderId="18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right"/>
    </xf>
    <xf numFmtId="0" fontId="79" fillId="0" borderId="21" xfId="0" applyFont="1" applyFill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79" fillId="0" borderId="42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right"/>
    </xf>
    <xf numFmtId="0" fontId="75" fillId="0" borderId="18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 textRotation="45"/>
    </xf>
    <xf numFmtId="0" fontId="74" fillId="0" borderId="0" xfId="0" applyFont="1" applyFill="1" applyAlignment="1">
      <alignment horizontal="center" textRotation="45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9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textRotation="45"/>
    </xf>
    <xf numFmtId="0" fontId="46" fillId="0" borderId="0" xfId="0" applyFont="1" applyFill="1" applyBorder="1" applyAlignment="1">
      <alignment horizontal="center" textRotation="45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21" xfId="0" applyFont="1" applyFill="1" applyBorder="1" applyAlignment="1">
      <alignment textRotation="45"/>
    </xf>
    <xf numFmtId="0" fontId="74" fillId="0" borderId="29" xfId="0" applyFont="1" applyFill="1" applyBorder="1" applyAlignment="1">
      <alignment textRotation="45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94" fillId="0" borderId="0" xfId="0" applyFont="1" applyAlignment="1">
      <alignment/>
    </xf>
    <xf numFmtId="0" fontId="90" fillId="36" borderId="23" xfId="0" applyFont="1" applyFill="1" applyBorder="1" applyAlignment="1">
      <alignment horizontal="center"/>
    </xf>
    <xf numFmtId="0" fontId="87" fillId="36" borderId="23" xfId="0" applyFont="1" applyFill="1" applyBorder="1" applyAlignment="1">
      <alignment/>
    </xf>
    <xf numFmtId="0" fontId="93" fillId="36" borderId="23" xfId="0" applyFont="1" applyFill="1" applyBorder="1" applyAlignment="1">
      <alignment horizontal="center"/>
    </xf>
    <xf numFmtId="0" fontId="85" fillId="36" borderId="21" xfId="0" applyFont="1" applyFill="1" applyBorder="1" applyAlignment="1">
      <alignment horizontal="center"/>
    </xf>
    <xf numFmtId="0" fontId="90" fillId="36" borderId="21" xfId="0" applyFont="1" applyFill="1" applyBorder="1" applyAlignment="1">
      <alignment horizontal="center"/>
    </xf>
    <xf numFmtId="0" fontId="87" fillId="36" borderId="21" xfId="0" applyFont="1" applyFill="1" applyBorder="1" applyAlignment="1">
      <alignment/>
    </xf>
    <xf numFmtId="0" fontId="93" fillId="36" borderId="2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/>
    </xf>
    <xf numFmtId="0" fontId="87" fillId="36" borderId="43" xfId="0" applyFont="1" applyFill="1" applyBorder="1" applyAlignment="1">
      <alignment/>
    </xf>
    <xf numFmtId="0" fontId="87" fillId="36" borderId="0" xfId="0" applyFont="1" applyFill="1" applyBorder="1" applyAlignment="1">
      <alignment/>
    </xf>
    <xf numFmtId="0" fontId="85" fillId="36" borderId="44" xfId="0" applyFont="1" applyFill="1" applyBorder="1" applyAlignment="1">
      <alignment horizontal="center"/>
    </xf>
    <xf numFmtId="0" fontId="70" fillId="36" borderId="20" xfId="0" applyFont="1" applyFill="1" applyBorder="1" applyAlignment="1">
      <alignment horizontal="center"/>
    </xf>
    <xf numFmtId="0" fontId="79" fillId="36" borderId="20" xfId="0" applyFont="1" applyFill="1" applyBorder="1" applyAlignment="1">
      <alignment horizontal="center"/>
    </xf>
    <xf numFmtId="0" fontId="79" fillId="36" borderId="20" xfId="0" applyFont="1" applyFill="1" applyBorder="1" applyAlignment="1">
      <alignment horizontal="right"/>
    </xf>
    <xf numFmtId="0" fontId="45" fillId="36" borderId="20" xfId="0" applyFont="1" applyFill="1" applyBorder="1" applyAlignment="1">
      <alignment horizontal="center"/>
    </xf>
    <xf numFmtId="0" fontId="85" fillId="36" borderId="21" xfId="0" applyFont="1" applyFill="1" applyBorder="1" applyAlignment="1">
      <alignment/>
    </xf>
    <xf numFmtId="0" fontId="93" fillId="36" borderId="21" xfId="0" applyFont="1" applyFill="1" applyBorder="1" applyAlignment="1">
      <alignment horizontal="center"/>
    </xf>
    <xf numFmtId="0" fontId="85" fillId="36" borderId="21" xfId="0" applyFont="1" applyFill="1" applyBorder="1" applyAlignment="1">
      <alignment horizontal="center"/>
    </xf>
    <xf numFmtId="0" fontId="85" fillId="36" borderId="14" xfId="0" applyFont="1" applyFill="1" applyBorder="1" applyAlignment="1">
      <alignment horizontal="center"/>
    </xf>
    <xf numFmtId="0" fontId="85" fillId="36" borderId="45" xfId="0" applyFont="1" applyFill="1" applyBorder="1" applyAlignment="1">
      <alignment/>
    </xf>
    <xf numFmtId="0" fontId="75" fillId="36" borderId="21" xfId="0" applyFont="1" applyFill="1" applyBorder="1" applyAlignment="1">
      <alignment/>
    </xf>
    <xf numFmtId="0" fontId="50" fillId="36" borderId="21" xfId="0" applyFont="1" applyFill="1" applyBorder="1" applyAlignment="1">
      <alignment/>
    </xf>
    <xf numFmtId="0" fontId="47" fillId="36" borderId="21" xfId="0" applyFont="1" applyFill="1" applyBorder="1" applyAlignment="1">
      <alignment horizontal="center"/>
    </xf>
    <xf numFmtId="0" fontId="47" fillId="36" borderId="20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right"/>
    </xf>
    <xf numFmtId="0" fontId="45" fillId="36" borderId="21" xfId="0" applyFont="1" applyFill="1" applyBorder="1" applyAlignment="1">
      <alignment horizontal="right"/>
    </xf>
    <xf numFmtId="0" fontId="45" fillId="36" borderId="21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74" fillId="0" borderId="0" xfId="0" applyFont="1" applyFill="1" applyBorder="1" applyAlignment="1">
      <alignment textRotation="45"/>
    </xf>
    <xf numFmtId="0" fontId="80" fillId="0" borderId="0" xfId="0" applyFont="1" applyFill="1" applyAlignment="1">
      <alignment/>
    </xf>
    <xf numFmtId="0" fontId="70" fillId="0" borderId="21" xfId="0" applyFont="1" applyFill="1" applyBorder="1" applyAlignment="1">
      <alignment horizontal="right"/>
    </xf>
    <xf numFmtId="0" fontId="78" fillId="0" borderId="46" xfId="0" applyFont="1" applyFill="1" applyBorder="1" applyAlignment="1">
      <alignment/>
    </xf>
    <xf numFmtId="0" fontId="72" fillId="0" borderId="47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left"/>
    </xf>
    <xf numFmtId="0" fontId="86" fillId="0" borderId="21" xfId="0" applyFont="1" applyFill="1" applyBorder="1" applyAlignment="1">
      <alignment horizontal="left"/>
    </xf>
    <xf numFmtId="0" fontId="79" fillId="35" borderId="21" xfId="0" applyFont="1" applyFill="1" applyBorder="1" applyAlignment="1">
      <alignment horizontal="center"/>
    </xf>
    <xf numFmtId="0" fontId="79" fillId="35" borderId="21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74" fillId="37" borderId="29" xfId="0" applyFont="1" applyFill="1" applyBorder="1" applyAlignment="1">
      <alignment textRotation="45"/>
    </xf>
    <xf numFmtId="0" fontId="79" fillId="0" borderId="21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85" fillId="0" borderId="29" xfId="0" applyFont="1" applyFill="1" applyBorder="1" applyAlignment="1">
      <alignment/>
    </xf>
    <xf numFmtId="0" fontId="86" fillId="0" borderId="29" xfId="0" applyFont="1" applyFill="1" applyBorder="1" applyAlignment="1">
      <alignment horizontal="left"/>
    </xf>
    <xf numFmtId="0" fontId="85" fillId="0" borderId="29" xfId="0" applyFont="1" applyFill="1" applyBorder="1" applyAlignment="1">
      <alignment horizontal="left"/>
    </xf>
    <xf numFmtId="0" fontId="85" fillId="0" borderId="21" xfId="0" applyFont="1" applyFill="1" applyBorder="1" applyAlignment="1">
      <alignment horizontal="left"/>
    </xf>
    <xf numFmtId="0" fontId="85" fillId="0" borderId="29" xfId="0" applyFont="1" applyFill="1" applyBorder="1" applyAlignment="1">
      <alignment horizontal="center"/>
    </xf>
    <xf numFmtId="0" fontId="95" fillId="0" borderId="21" xfId="0" applyFont="1" applyFill="1" applyBorder="1" applyAlignment="1">
      <alignment/>
    </xf>
    <xf numFmtId="2" fontId="85" fillId="0" borderId="21" xfId="0" applyNumberFormat="1" applyFont="1" applyFill="1" applyBorder="1" applyAlignment="1">
      <alignment horizontal="center"/>
    </xf>
    <xf numFmtId="0" fontId="96" fillId="0" borderId="30" xfId="0" applyFont="1" applyFill="1" applyBorder="1" applyAlignment="1">
      <alignment/>
    </xf>
    <xf numFmtId="0" fontId="96" fillId="0" borderId="32" xfId="0" applyFont="1" applyFill="1" applyBorder="1" applyAlignment="1">
      <alignment/>
    </xf>
    <xf numFmtId="0" fontId="97" fillId="0" borderId="32" xfId="0" applyFont="1" applyFill="1" applyBorder="1" applyAlignment="1">
      <alignment horizontal="center"/>
    </xf>
    <xf numFmtId="0" fontId="97" fillId="0" borderId="48" xfId="0" applyFont="1" applyFill="1" applyBorder="1" applyAlignment="1">
      <alignment horizontal="center"/>
    </xf>
    <xf numFmtId="2" fontId="85" fillId="0" borderId="20" xfId="0" applyNumberFormat="1" applyFont="1" applyBorder="1" applyAlignment="1">
      <alignment horizontal="center"/>
    </xf>
    <xf numFmtId="0" fontId="96" fillId="0" borderId="20" xfId="0" applyFont="1" applyBorder="1" applyAlignment="1">
      <alignment horizontal="left"/>
    </xf>
    <xf numFmtId="0" fontId="96" fillId="0" borderId="16" xfId="0" applyFont="1" applyBorder="1" applyAlignment="1">
      <alignment horizontal="left"/>
    </xf>
    <xf numFmtId="0" fontId="96" fillId="0" borderId="18" xfId="0" applyFont="1" applyBorder="1" applyAlignment="1">
      <alignment horizontal="left"/>
    </xf>
    <xf numFmtId="0" fontId="97" fillId="0" borderId="18" xfId="0" applyFont="1" applyBorder="1" applyAlignment="1">
      <alignment horizontal="center"/>
    </xf>
    <xf numFmtId="2" fontId="85" fillId="0" borderId="21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98" fillId="0" borderId="44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14" xfId="0" applyFont="1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45" xfId="0" applyFill="1" applyBorder="1" applyAlignment="1">
      <alignment/>
    </xf>
    <xf numFmtId="0" fontId="70" fillId="0" borderId="14" xfId="0" applyFont="1" applyFill="1" applyBorder="1" applyAlignment="1">
      <alignment horizontal="left"/>
    </xf>
    <xf numFmtId="0" fontId="70" fillId="0" borderId="47" xfId="0" applyFont="1" applyFill="1" applyBorder="1" applyAlignment="1">
      <alignment horizontal="left"/>
    </xf>
    <xf numFmtId="0" fontId="98" fillId="0" borderId="14" xfId="0" applyFont="1" applyFill="1" applyBorder="1" applyAlignment="1">
      <alignment horizontal="left"/>
    </xf>
    <xf numFmtId="0" fontId="98" fillId="0" borderId="50" xfId="0" applyFont="1" applyFill="1" applyBorder="1" applyAlignment="1">
      <alignment horizontal="center"/>
    </xf>
    <xf numFmtId="0" fontId="70" fillId="0" borderId="51" xfId="0" applyFont="1" applyBorder="1" applyAlignment="1">
      <alignment/>
    </xf>
    <xf numFmtId="0" fontId="70" fillId="0" borderId="52" xfId="0" applyFont="1" applyBorder="1" applyAlignment="1">
      <alignment/>
    </xf>
    <xf numFmtId="0" fontId="79" fillId="0" borderId="42" xfId="0" applyFont="1" applyFill="1" applyBorder="1" applyAlignment="1">
      <alignment horizontal="center"/>
    </xf>
    <xf numFmtId="0" fontId="79" fillId="0" borderId="40" xfId="0" applyFont="1" applyFill="1" applyBorder="1" applyAlignment="1">
      <alignment horizontal="center"/>
    </xf>
    <xf numFmtId="0" fontId="93" fillId="33" borderId="0" xfId="0" applyFont="1" applyFill="1" applyAlignment="1">
      <alignment horizontal="center"/>
    </xf>
    <xf numFmtId="0" fontId="85" fillId="0" borderId="0" xfId="0" applyFont="1" applyAlignment="1">
      <alignment horizontal="center"/>
    </xf>
    <xf numFmtId="0" fontId="99" fillId="0" borderId="0" xfId="0" applyFont="1" applyAlignment="1">
      <alignment/>
    </xf>
    <xf numFmtId="0" fontId="87" fillId="0" borderId="0" xfId="0" applyFont="1" applyAlignment="1">
      <alignment/>
    </xf>
    <xf numFmtId="0" fontId="99" fillId="0" borderId="0" xfId="0" applyFont="1" applyAlignment="1">
      <alignment horizontal="center"/>
    </xf>
    <xf numFmtId="0" fontId="70" fillId="36" borderId="21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right"/>
    </xf>
    <xf numFmtId="0" fontId="70" fillId="36" borderId="41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center"/>
    </xf>
    <xf numFmtId="0" fontId="79" fillId="36" borderId="42" xfId="0" applyFont="1" applyFill="1" applyBorder="1" applyAlignment="1">
      <alignment horizontal="center"/>
    </xf>
    <xf numFmtId="0" fontId="79" fillId="36" borderId="42" xfId="0" applyFont="1" applyFill="1" applyBorder="1" applyAlignment="1">
      <alignment horizontal="right"/>
    </xf>
    <xf numFmtId="0" fontId="70" fillId="36" borderId="0" xfId="0" applyFont="1" applyFill="1" applyBorder="1" applyAlignment="1">
      <alignment horizontal="center"/>
    </xf>
    <xf numFmtId="0" fontId="79" fillId="36" borderId="29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right"/>
    </xf>
    <xf numFmtId="0" fontId="75" fillId="36" borderId="29" xfId="0" applyFont="1" applyFill="1" applyBorder="1" applyAlignment="1">
      <alignment/>
    </xf>
    <xf numFmtId="0" fontId="85" fillId="36" borderId="35" xfId="0" applyFont="1" applyFill="1" applyBorder="1" applyAlignment="1">
      <alignment horizontal="center"/>
    </xf>
    <xf numFmtId="0" fontId="93" fillId="36" borderId="0" xfId="0" applyFont="1" applyFill="1" applyBorder="1" applyAlignment="1">
      <alignment horizontal="center"/>
    </xf>
    <xf numFmtId="0" fontId="85" fillId="36" borderId="29" xfId="0" applyFont="1" applyFill="1" applyBorder="1" applyAlignment="1">
      <alignment/>
    </xf>
    <xf numFmtId="0" fontId="85" fillId="36" borderId="0" xfId="0" applyFont="1" applyFill="1" applyBorder="1" applyAlignment="1">
      <alignment/>
    </xf>
    <xf numFmtId="0" fontId="85" fillId="36" borderId="51" xfId="0" applyFont="1" applyFill="1" applyBorder="1" applyAlignment="1">
      <alignment horizontal="center"/>
    </xf>
    <xf numFmtId="0" fontId="89" fillId="0" borderId="21" xfId="0" applyFont="1" applyBorder="1" applyAlignment="1">
      <alignment/>
    </xf>
    <xf numFmtId="0" fontId="89" fillId="0" borderId="53" xfId="0" applyFont="1" applyBorder="1" applyAlignment="1">
      <alignment/>
    </xf>
    <xf numFmtId="0" fontId="80" fillId="0" borderId="20" xfId="0" applyFont="1" applyFill="1" applyBorder="1" applyAlignment="1">
      <alignment horizontal="right"/>
    </xf>
    <xf numFmtId="0" fontId="80" fillId="0" borderId="21" xfId="0" applyFont="1" applyFill="1" applyBorder="1" applyAlignment="1">
      <alignment horizontal="right"/>
    </xf>
    <xf numFmtId="0" fontId="77" fillId="0" borderId="54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left"/>
    </xf>
    <xf numFmtId="0" fontId="84" fillId="0" borderId="55" xfId="0" applyFont="1" applyFill="1" applyBorder="1" applyAlignment="1">
      <alignment horizontal="left"/>
    </xf>
    <xf numFmtId="0" fontId="84" fillId="0" borderId="21" xfId="0" applyFont="1" applyFill="1" applyBorder="1" applyAlignment="1">
      <alignment horizontal="left"/>
    </xf>
    <xf numFmtId="0" fontId="70" fillId="0" borderId="54" xfId="0" applyFont="1" applyFill="1" applyBorder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0" fontId="89" fillId="0" borderId="21" xfId="0" applyFont="1" applyFill="1" applyBorder="1" applyAlignment="1">
      <alignment/>
    </xf>
    <xf numFmtId="0" fontId="89" fillId="0" borderId="23" xfId="0" applyFont="1" applyFill="1" applyBorder="1" applyAlignment="1">
      <alignment/>
    </xf>
    <xf numFmtId="0" fontId="89" fillId="0" borderId="29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75" fillId="36" borderId="46" xfId="0" applyFont="1" applyFill="1" applyBorder="1" applyAlignment="1">
      <alignment/>
    </xf>
    <xf numFmtId="0" fontId="75" fillId="36" borderId="18" xfId="0" applyFont="1" applyFill="1" applyBorder="1" applyAlignment="1">
      <alignment/>
    </xf>
    <xf numFmtId="0" fontId="70" fillId="36" borderId="40" xfId="0" applyFont="1" applyFill="1" applyBorder="1" applyAlignment="1">
      <alignment horizontal="center"/>
    </xf>
    <xf numFmtId="0" fontId="79" fillId="36" borderId="18" xfId="0" applyFont="1" applyFill="1" applyBorder="1" applyAlignment="1">
      <alignment horizontal="center"/>
    </xf>
    <xf numFmtId="0" fontId="79" fillId="36" borderId="40" xfId="0" applyFont="1" applyFill="1" applyBorder="1" applyAlignment="1">
      <alignment horizontal="center"/>
    </xf>
    <xf numFmtId="0" fontId="79" fillId="36" borderId="4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1" zoomScaleNormal="71" zoomScalePageLayoutView="0" workbookViewId="0" topLeftCell="A1">
      <selection activeCell="V41" sqref="V41"/>
    </sheetView>
  </sheetViews>
  <sheetFormatPr defaultColWidth="8.7109375" defaultRowHeight="15"/>
  <cols>
    <col min="1" max="1" width="75.00390625" style="0" bestFit="1" customWidth="1"/>
    <col min="2" max="2" width="9.140625" style="1" hidden="1" customWidth="1"/>
    <col min="3" max="3" width="10.7109375" style="0" hidden="1" customWidth="1"/>
    <col min="4" max="6" width="9.140625" style="0" hidden="1" customWidth="1"/>
    <col min="7" max="7" width="9.140625" style="1" hidden="1" customWidth="1"/>
    <col min="8" max="8" width="13.140625" style="1" hidden="1" customWidth="1"/>
    <col min="9" max="12" width="9.140625" style="0" hidden="1" customWidth="1"/>
    <col min="13" max="13" width="9.140625" style="1" hidden="1" customWidth="1"/>
    <col min="14" max="14" width="9.7109375" style="1" hidden="1" customWidth="1"/>
    <col min="15" max="15" width="11.28125" style="0" bestFit="1" customWidth="1"/>
    <col min="16" max="18" width="8.7109375" style="0" customWidth="1"/>
    <col min="19" max="19" width="9.140625" style="1" customWidth="1"/>
    <col min="20" max="20" width="11.28125" style="1" customWidth="1"/>
    <col min="21" max="21" width="10.7109375" style="0" bestFit="1" customWidth="1"/>
    <col min="22" max="24" width="8.7109375" style="0" customWidth="1"/>
    <col min="25" max="25" width="9.140625" style="1" customWidth="1"/>
    <col min="26" max="26" width="10.421875" style="1" bestFit="1" customWidth="1"/>
    <col min="27" max="27" width="9.140625" style="1" hidden="1" customWidth="1"/>
    <col min="28" max="28" width="0" style="21" hidden="1" customWidth="1"/>
  </cols>
  <sheetData>
    <row r="1" spans="1:28" s="242" customFormat="1" ht="24" thickBot="1">
      <c r="A1" s="239" t="s">
        <v>46</v>
      </c>
      <c r="B1" s="240"/>
      <c r="C1" s="241"/>
      <c r="D1" s="241" t="s">
        <v>15</v>
      </c>
      <c r="G1" s="240"/>
      <c r="H1" s="240"/>
      <c r="I1" s="241"/>
      <c r="J1" s="241" t="s">
        <v>15</v>
      </c>
      <c r="M1" s="240"/>
      <c r="N1" s="240"/>
      <c r="O1" s="241"/>
      <c r="P1" s="241" t="s">
        <v>94</v>
      </c>
      <c r="S1" s="240"/>
      <c r="T1" s="240"/>
      <c r="U1" s="241"/>
      <c r="V1" s="241" t="s">
        <v>94</v>
      </c>
      <c r="Y1" s="240"/>
      <c r="Z1" s="240"/>
      <c r="AA1" s="240"/>
      <c r="AB1" s="243" t="s">
        <v>0</v>
      </c>
    </row>
    <row r="2" spans="1:28" s="5" customFormat="1" ht="65.25" thickBot="1">
      <c r="A2" s="95"/>
      <c r="B2" s="3" t="s">
        <v>2</v>
      </c>
      <c r="C2" s="77" t="s">
        <v>44</v>
      </c>
      <c r="D2" s="4" t="s">
        <v>39</v>
      </c>
      <c r="E2" s="4" t="s">
        <v>40</v>
      </c>
      <c r="F2" s="4" t="s">
        <v>41</v>
      </c>
      <c r="G2" s="51" t="s">
        <v>17</v>
      </c>
      <c r="H2" s="4" t="s">
        <v>18</v>
      </c>
      <c r="I2" s="76" t="s">
        <v>11</v>
      </c>
      <c r="J2" s="4" t="s">
        <v>39</v>
      </c>
      <c r="K2" s="4" t="s">
        <v>40</v>
      </c>
      <c r="L2" s="4" t="s">
        <v>41</v>
      </c>
      <c r="M2" s="51" t="s">
        <v>17</v>
      </c>
      <c r="N2" s="4" t="s">
        <v>18</v>
      </c>
      <c r="O2" s="76" t="s">
        <v>12</v>
      </c>
      <c r="P2" s="4" t="s">
        <v>104</v>
      </c>
      <c r="Q2" s="4" t="s">
        <v>105</v>
      </c>
      <c r="R2" s="25" t="s">
        <v>106</v>
      </c>
      <c r="S2" s="51" t="s">
        <v>17</v>
      </c>
      <c r="T2" s="4" t="s">
        <v>18</v>
      </c>
      <c r="U2" s="76" t="s">
        <v>11</v>
      </c>
      <c r="V2" s="4" t="s">
        <v>104</v>
      </c>
      <c r="W2" s="4" t="s">
        <v>105</v>
      </c>
      <c r="X2" s="25" t="s">
        <v>106</v>
      </c>
      <c r="Y2" s="51" t="s">
        <v>17</v>
      </c>
      <c r="Z2" s="4" t="s">
        <v>18</v>
      </c>
      <c r="AA2" s="4"/>
      <c r="AB2" s="4" t="s">
        <v>8</v>
      </c>
    </row>
    <row r="3" spans="1:28" s="71" customFormat="1" ht="24" thickBot="1">
      <c r="A3" s="199" t="s">
        <v>55</v>
      </c>
      <c r="B3" s="98">
        <v>1</v>
      </c>
      <c r="C3" s="169"/>
      <c r="D3" s="169"/>
      <c r="E3" s="169"/>
      <c r="F3" s="169"/>
      <c r="G3" s="170"/>
      <c r="H3" s="171">
        <f aca="true" t="shared" si="0" ref="H3:H39">SUM(D3+E3+F3-G3)</f>
        <v>0</v>
      </c>
      <c r="I3" s="112"/>
      <c r="J3" s="113"/>
      <c r="K3" s="113"/>
      <c r="L3" s="113"/>
      <c r="M3" s="114"/>
      <c r="N3" s="114">
        <f aca="true" t="shared" si="1" ref="N3:N39">SUM(J3+K3+L3-M3)</f>
        <v>0</v>
      </c>
      <c r="O3" s="105" t="s">
        <v>12</v>
      </c>
      <c r="P3" s="115">
        <v>59</v>
      </c>
      <c r="Q3" s="115">
        <v>58.5</v>
      </c>
      <c r="R3" s="115">
        <v>59</v>
      </c>
      <c r="S3" s="116">
        <v>11</v>
      </c>
      <c r="T3" s="105">
        <f aca="true" t="shared" si="2" ref="T3:T39">SUM(P3+Q3+R3-S3)</f>
        <v>165.5</v>
      </c>
      <c r="U3" s="256"/>
      <c r="V3" s="169"/>
      <c r="W3" s="169"/>
      <c r="X3" s="169"/>
      <c r="Y3" s="170"/>
      <c r="Z3" s="171">
        <f aca="true" t="shared" si="3" ref="Z3:Z39">SUM(V3+W3+X3-Y3)</f>
        <v>0</v>
      </c>
      <c r="AA3" s="69"/>
      <c r="AB3" s="70">
        <f>(H3+N3+T3+Z3)/B3</f>
        <v>165.5</v>
      </c>
    </row>
    <row r="4" spans="1:28" s="71" customFormat="1" ht="24" thickBot="1">
      <c r="A4" s="198" t="s">
        <v>88</v>
      </c>
      <c r="B4" s="72">
        <v>1</v>
      </c>
      <c r="C4" s="169"/>
      <c r="D4" s="169"/>
      <c r="E4" s="169"/>
      <c r="F4" s="169"/>
      <c r="G4" s="170"/>
      <c r="H4" s="171">
        <f t="shared" si="0"/>
        <v>0</v>
      </c>
      <c r="I4" s="117"/>
      <c r="J4" s="118"/>
      <c r="K4" s="118"/>
      <c r="L4" s="118"/>
      <c r="M4" s="119"/>
      <c r="N4" s="119">
        <f t="shared" si="1"/>
        <v>0</v>
      </c>
      <c r="O4" s="105" t="s">
        <v>12</v>
      </c>
      <c r="P4" s="115">
        <v>63.5</v>
      </c>
      <c r="Q4" s="115">
        <v>70.5</v>
      </c>
      <c r="R4" s="115">
        <v>68.5</v>
      </c>
      <c r="S4" s="116">
        <v>20</v>
      </c>
      <c r="T4" s="105">
        <f t="shared" si="2"/>
        <v>182.5</v>
      </c>
      <c r="U4" s="171"/>
      <c r="V4" s="169"/>
      <c r="W4" s="169"/>
      <c r="X4" s="169"/>
      <c r="Y4" s="257"/>
      <c r="Z4" s="171">
        <f t="shared" si="3"/>
        <v>0</v>
      </c>
      <c r="AA4" s="69"/>
      <c r="AB4" s="70">
        <f aca="true" t="shared" si="4" ref="AB4:AB39">(H4+N4+T4+Z4)/B4</f>
        <v>182.5</v>
      </c>
    </row>
    <row r="5" spans="1:28" s="71" customFormat="1" ht="24" thickBot="1">
      <c r="A5" s="198" t="s">
        <v>67</v>
      </c>
      <c r="B5" s="72">
        <v>1</v>
      </c>
      <c r="C5" s="169"/>
      <c r="D5" s="169"/>
      <c r="E5" s="169"/>
      <c r="F5" s="169"/>
      <c r="G5" s="170"/>
      <c r="H5" s="171">
        <f t="shared" si="0"/>
        <v>0</v>
      </c>
      <c r="I5" s="117"/>
      <c r="J5" s="118"/>
      <c r="K5" s="118"/>
      <c r="L5" s="118"/>
      <c r="M5" s="119"/>
      <c r="N5" s="119">
        <f t="shared" si="1"/>
        <v>0</v>
      </c>
      <c r="O5" s="105" t="s">
        <v>12</v>
      </c>
      <c r="P5" s="115">
        <v>73.5</v>
      </c>
      <c r="Q5" s="115">
        <v>78.5</v>
      </c>
      <c r="R5" s="115">
        <v>75.5</v>
      </c>
      <c r="S5" s="116">
        <v>11</v>
      </c>
      <c r="T5" s="105">
        <f t="shared" si="2"/>
        <v>216.5</v>
      </c>
      <c r="U5" s="171"/>
      <c r="V5" s="258"/>
      <c r="W5" s="169"/>
      <c r="X5" s="169"/>
      <c r="Y5" s="170"/>
      <c r="Z5" s="171">
        <f t="shared" si="3"/>
        <v>0</v>
      </c>
      <c r="AA5" s="69"/>
      <c r="AB5" s="70">
        <f t="shared" si="4"/>
        <v>216.5</v>
      </c>
    </row>
    <row r="6" spans="1:28" s="71" customFormat="1" ht="24" thickBot="1">
      <c r="A6" s="198" t="s">
        <v>86</v>
      </c>
      <c r="B6" s="72">
        <v>1</v>
      </c>
      <c r="C6" s="169"/>
      <c r="D6" s="169"/>
      <c r="E6" s="169"/>
      <c r="F6" s="169"/>
      <c r="G6" s="170"/>
      <c r="H6" s="171">
        <f t="shared" si="0"/>
        <v>0</v>
      </c>
      <c r="I6" s="117"/>
      <c r="J6" s="118"/>
      <c r="K6" s="118"/>
      <c r="L6" s="118"/>
      <c r="M6" s="119"/>
      <c r="N6" s="119">
        <f t="shared" si="1"/>
        <v>0</v>
      </c>
      <c r="O6" s="105" t="s">
        <v>12</v>
      </c>
      <c r="P6" s="115">
        <v>62</v>
      </c>
      <c r="Q6" s="115">
        <v>60</v>
      </c>
      <c r="R6" s="115">
        <v>60.5</v>
      </c>
      <c r="S6" s="116">
        <v>11</v>
      </c>
      <c r="T6" s="105">
        <f t="shared" si="2"/>
        <v>171.5</v>
      </c>
      <c r="U6" s="171"/>
      <c r="V6" s="169"/>
      <c r="W6" s="259"/>
      <c r="X6" s="258"/>
      <c r="Y6" s="257"/>
      <c r="Z6" s="171">
        <f t="shared" si="3"/>
        <v>0</v>
      </c>
      <c r="AA6" s="69"/>
      <c r="AB6" s="70">
        <f t="shared" si="4"/>
        <v>171.5</v>
      </c>
    </row>
    <row r="7" spans="1:28" s="71" customFormat="1" ht="24" thickBot="1">
      <c r="A7" s="198" t="s">
        <v>63</v>
      </c>
      <c r="B7" s="72">
        <v>1</v>
      </c>
      <c r="C7" s="169"/>
      <c r="D7" s="169"/>
      <c r="E7" s="169"/>
      <c r="F7" s="169"/>
      <c r="G7" s="170"/>
      <c r="H7" s="172">
        <f t="shared" si="0"/>
        <v>0</v>
      </c>
      <c r="I7" s="117"/>
      <c r="J7" s="118"/>
      <c r="K7" s="118"/>
      <c r="L7" s="118"/>
      <c r="M7" s="119"/>
      <c r="N7" s="119">
        <f t="shared" si="1"/>
        <v>0</v>
      </c>
      <c r="O7" s="105" t="s">
        <v>12</v>
      </c>
      <c r="P7" s="115">
        <v>62.5</v>
      </c>
      <c r="Q7" s="115">
        <v>60</v>
      </c>
      <c r="R7" s="115">
        <v>60</v>
      </c>
      <c r="S7" s="116">
        <v>0</v>
      </c>
      <c r="T7" s="105">
        <f t="shared" si="2"/>
        <v>182.5</v>
      </c>
      <c r="U7" s="171"/>
      <c r="V7" s="169"/>
      <c r="W7" s="169"/>
      <c r="X7" s="169"/>
      <c r="Y7" s="170"/>
      <c r="Z7" s="171">
        <f t="shared" si="3"/>
        <v>0</v>
      </c>
      <c r="AA7" s="69"/>
      <c r="AB7" s="70">
        <f t="shared" si="4"/>
        <v>182.5</v>
      </c>
    </row>
    <row r="8" spans="1:28" s="71" customFormat="1" ht="24" thickBot="1">
      <c r="A8" s="198" t="s">
        <v>89</v>
      </c>
      <c r="B8" s="72">
        <v>1</v>
      </c>
      <c r="C8" s="169"/>
      <c r="D8" s="169"/>
      <c r="E8" s="169"/>
      <c r="F8" s="169"/>
      <c r="G8" s="170"/>
      <c r="H8" s="171">
        <f t="shared" si="0"/>
        <v>0</v>
      </c>
      <c r="I8" s="117"/>
      <c r="J8" s="118"/>
      <c r="K8" s="118"/>
      <c r="L8" s="118"/>
      <c r="M8" s="119"/>
      <c r="N8" s="119">
        <f t="shared" si="1"/>
        <v>0</v>
      </c>
      <c r="O8" s="105" t="s">
        <v>12</v>
      </c>
      <c r="P8" s="115">
        <v>62.5</v>
      </c>
      <c r="Q8" s="115">
        <v>66</v>
      </c>
      <c r="R8" s="115">
        <v>65.5</v>
      </c>
      <c r="S8" s="116">
        <v>0</v>
      </c>
      <c r="T8" s="105">
        <f t="shared" si="2"/>
        <v>194</v>
      </c>
      <c r="U8" s="171"/>
      <c r="V8" s="169"/>
      <c r="W8" s="169"/>
      <c r="X8" s="169"/>
      <c r="Y8" s="170"/>
      <c r="Z8" s="171">
        <f t="shared" si="3"/>
        <v>0</v>
      </c>
      <c r="AA8" s="69"/>
      <c r="AB8" s="70">
        <f t="shared" si="4"/>
        <v>194</v>
      </c>
    </row>
    <row r="9" spans="1:28" s="71" customFormat="1" ht="24" thickBot="1">
      <c r="A9" s="198" t="s">
        <v>75</v>
      </c>
      <c r="B9" s="72">
        <v>1</v>
      </c>
      <c r="C9" s="169"/>
      <c r="D9" s="169"/>
      <c r="E9" s="169"/>
      <c r="F9" s="169"/>
      <c r="G9" s="170"/>
      <c r="H9" s="171">
        <f t="shared" si="0"/>
        <v>0</v>
      </c>
      <c r="I9" s="117"/>
      <c r="J9" s="118"/>
      <c r="K9" s="118"/>
      <c r="L9" s="118"/>
      <c r="M9" s="119"/>
      <c r="N9" s="119">
        <f t="shared" si="1"/>
        <v>0</v>
      </c>
      <c r="O9" s="105" t="s">
        <v>12</v>
      </c>
      <c r="P9" s="115">
        <v>62</v>
      </c>
      <c r="Q9" s="115">
        <v>66</v>
      </c>
      <c r="R9" s="115">
        <v>65.5</v>
      </c>
      <c r="S9" s="116">
        <v>0</v>
      </c>
      <c r="T9" s="105">
        <f t="shared" si="2"/>
        <v>193.5</v>
      </c>
      <c r="U9" s="171"/>
      <c r="V9" s="169"/>
      <c r="W9" s="169"/>
      <c r="X9" s="169"/>
      <c r="Y9" s="170"/>
      <c r="Z9" s="171">
        <f t="shared" si="3"/>
        <v>0</v>
      </c>
      <c r="AA9" s="69"/>
      <c r="AB9" s="70">
        <f t="shared" si="4"/>
        <v>193.5</v>
      </c>
    </row>
    <row r="10" spans="1:28" s="71" customFormat="1" ht="24" thickBot="1">
      <c r="A10" s="198" t="s">
        <v>90</v>
      </c>
      <c r="B10" s="72">
        <v>1</v>
      </c>
      <c r="C10" s="169"/>
      <c r="D10" s="169"/>
      <c r="E10" s="169"/>
      <c r="F10" s="169"/>
      <c r="G10" s="170"/>
      <c r="H10" s="171">
        <f t="shared" si="0"/>
        <v>0</v>
      </c>
      <c r="I10" s="117"/>
      <c r="J10" s="118"/>
      <c r="K10" s="118"/>
      <c r="L10" s="118"/>
      <c r="M10" s="119"/>
      <c r="N10" s="119">
        <f t="shared" si="1"/>
        <v>0</v>
      </c>
      <c r="O10" s="105" t="s">
        <v>12</v>
      </c>
      <c r="P10" s="115">
        <v>71</v>
      </c>
      <c r="Q10" s="115">
        <v>71</v>
      </c>
      <c r="R10" s="115">
        <v>70</v>
      </c>
      <c r="S10" s="116">
        <v>0</v>
      </c>
      <c r="T10" s="105">
        <f t="shared" si="2"/>
        <v>212</v>
      </c>
      <c r="U10" s="171"/>
      <c r="V10" s="169"/>
      <c r="W10" s="169"/>
      <c r="X10" s="169"/>
      <c r="Y10" s="170"/>
      <c r="Z10" s="171">
        <f t="shared" si="3"/>
        <v>0</v>
      </c>
      <c r="AA10" s="69"/>
      <c r="AB10" s="70">
        <f t="shared" si="4"/>
        <v>212</v>
      </c>
    </row>
    <row r="11" spans="1:28" s="71" customFormat="1" ht="24" thickBot="1">
      <c r="A11" s="198" t="s">
        <v>68</v>
      </c>
      <c r="B11" s="72">
        <v>1</v>
      </c>
      <c r="C11" s="169"/>
      <c r="D11" s="169"/>
      <c r="E11" s="169"/>
      <c r="F11" s="169"/>
      <c r="G11" s="170"/>
      <c r="H11" s="171">
        <f t="shared" si="0"/>
        <v>0</v>
      </c>
      <c r="I11" s="117"/>
      <c r="J11" s="118"/>
      <c r="K11" s="118"/>
      <c r="L11" s="118"/>
      <c r="M11" s="119"/>
      <c r="N11" s="119">
        <f t="shared" si="1"/>
        <v>0</v>
      </c>
      <c r="O11" s="105" t="s">
        <v>12</v>
      </c>
      <c r="P11" s="115">
        <v>64.5</v>
      </c>
      <c r="Q11" s="115">
        <v>66.5</v>
      </c>
      <c r="R11" s="115">
        <v>66</v>
      </c>
      <c r="S11" s="116">
        <v>0</v>
      </c>
      <c r="T11" s="105">
        <f t="shared" si="2"/>
        <v>197</v>
      </c>
      <c r="U11" s="171"/>
      <c r="V11" s="169"/>
      <c r="W11" s="169"/>
      <c r="X11" s="169"/>
      <c r="Y11" s="170"/>
      <c r="Z11" s="171">
        <f t="shared" si="3"/>
        <v>0</v>
      </c>
      <c r="AA11" s="69"/>
      <c r="AB11" s="70">
        <f t="shared" si="4"/>
        <v>197</v>
      </c>
    </row>
    <row r="12" spans="1:28" s="71" customFormat="1" ht="24" thickBot="1">
      <c r="A12" s="198" t="s">
        <v>114</v>
      </c>
      <c r="B12" s="72">
        <v>1</v>
      </c>
      <c r="C12" s="115" t="s">
        <v>71</v>
      </c>
      <c r="D12" s="115"/>
      <c r="E12" s="115"/>
      <c r="F12" s="115"/>
      <c r="G12" s="116"/>
      <c r="H12" s="105">
        <f t="shared" si="0"/>
        <v>0</v>
      </c>
      <c r="I12" s="117"/>
      <c r="J12" s="118"/>
      <c r="K12" s="118"/>
      <c r="L12" s="118"/>
      <c r="M12" s="119"/>
      <c r="N12" s="119">
        <f t="shared" si="1"/>
        <v>0</v>
      </c>
      <c r="O12" s="105" t="s">
        <v>12</v>
      </c>
      <c r="P12" s="115">
        <v>71</v>
      </c>
      <c r="Q12" s="115">
        <v>79</v>
      </c>
      <c r="R12" s="115">
        <v>77</v>
      </c>
      <c r="S12" s="116">
        <v>0</v>
      </c>
      <c r="T12" s="105">
        <f t="shared" si="2"/>
        <v>227</v>
      </c>
      <c r="U12" s="171"/>
      <c r="V12" s="169"/>
      <c r="W12" s="169"/>
      <c r="X12" s="169"/>
      <c r="Y12" s="170"/>
      <c r="Z12" s="171">
        <f t="shared" si="3"/>
        <v>0</v>
      </c>
      <c r="AA12" s="69"/>
      <c r="AB12" s="70">
        <f t="shared" si="4"/>
        <v>227</v>
      </c>
    </row>
    <row r="13" spans="1:28" s="71" customFormat="1" ht="24" thickBot="1">
      <c r="A13" s="198" t="s">
        <v>87</v>
      </c>
      <c r="B13" s="72">
        <v>1</v>
      </c>
      <c r="C13" s="169"/>
      <c r="D13" s="169"/>
      <c r="E13" s="169"/>
      <c r="F13" s="169"/>
      <c r="G13" s="170"/>
      <c r="H13" s="171">
        <f t="shared" si="0"/>
        <v>0</v>
      </c>
      <c r="I13" s="117"/>
      <c r="J13" s="118"/>
      <c r="K13" s="118"/>
      <c r="L13" s="118"/>
      <c r="M13" s="119"/>
      <c r="N13" s="119">
        <f t="shared" si="1"/>
        <v>0</v>
      </c>
      <c r="O13" s="105" t="s">
        <v>12</v>
      </c>
      <c r="P13" s="115">
        <v>75</v>
      </c>
      <c r="Q13" s="115">
        <v>73.5</v>
      </c>
      <c r="R13" s="115">
        <v>74</v>
      </c>
      <c r="S13" s="116">
        <v>0</v>
      </c>
      <c r="T13" s="105">
        <f t="shared" si="2"/>
        <v>222.5</v>
      </c>
      <c r="U13" s="260"/>
      <c r="V13" s="169"/>
      <c r="W13" s="169"/>
      <c r="X13" s="169"/>
      <c r="Y13" s="170"/>
      <c r="Z13" s="171">
        <f t="shared" si="3"/>
        <v>0</v>
      </c>
      <c r="AA13" s="69"/>
      <c r="AB13" s="70">
        <f t="shared" si="4"/>
        <v>222.5</v>
      </c>
    </row>
    <row r="14" spans="1:28" s="71" customFormat="1" ht="24" thickBot="1">
      <c r="A14" s="199" t="s">
        <v>57</v>
      </c>
      <c r="B14" s="72">
        <v>1</v>
      </c>
      <c r="C14" s="169"/>
      <c r="D14" s="169"/>
      <c r="E14" s="169"/>
      <c r="F14" s="169"/>
      <c r="G14" s="170"/>
      <c r="H14" s="171">
        <f t="shared" si="0"/>
        <v>0</v>
      </c>
      <c r="I14" s="117"/>
      <c r="J14" s="118"/>
      <c r="K14" s="118"/>
      <c r="L14" s="118"/>
      <c r="M14" s="119"/>
      <c r="N14" s="119">
        <f t="shared" si="1"/>
        <v>0</v>
      </c>
      <c r="O14" s="171"/>
      <c r="P14" s="169"/>
      <c r="Q14" s="169"/>
      <c r="R14" s="169"/>
      <c r="S14" s="170"/>
      <c r="T14" s="171">
        <f t="shared" si="2"/>
        <v>0</v>
      </c>
      <c r="U14" s="105" t="s">
        <v>11</v>
      </c>
      <c r="V14" s="115">
        <v>76</v>
      </c>
      <c r="W14" s="115">
        <v>74.5</v>
      </c>
      <c r="X14" s="115">
        <v>73.5</v>
      </c>
      <c r="Y14" s="116">
        <v>1</v>
      </c>
      <c r="Z14" s="105">
        <f t="shared" si="3"/>
        <v>223</v>
      </c>
      <c r="AA14" s="69"/>
      <c r="AB14" s="70">
        <f t="shared" si="4"/>
        <v>223</v>
      </c>
    </row>
    <row r="15" spans="1:28" s="71" customFormat="1" ht="24" thickBot="1">
      <c r="A15" s="199" t="s">
        <v>52</v>
      </c>
      <c r="B15" s="72">
        <v>1</v>
      </c>
      <c r="C15" s="169"/>
      <c r="D15" s="169"/>
      <c r="E15" s="169"/>
      <c r="F15" s="169"/>
      <c r="G15" s="170"/>
      <c r="H15" s="171">
        <f t="shared" si="0"/>
        <v>0</v>
      </c>
      <c r="I15" s="117"/>
      <c r="J15" s="118"/>
      <c r="K15" s="118"/>
      <c r="L15" s="118"/>
      <c r="M15" s="119"/>
      <c r="N15" s="119">
        <f t="shared" si="1"/>
        <v>0</v>
      </c>
      <c r="O15" s="171"/>
      <c r="P15" s="169"/>
      <c r="Q15" s="169"/>
      <c r="R15" s="169"/>
      <c r="S15" s="170"/>
      <c r="T15" s="171">
        <f t="shared" si="2"/>
        <v>0</v>
      </c>
      <c r="U15" s="105" t="s">
        <v>11</v>
      </c>
      <c r="V15" s="115">
        <v>70.5</v>
      </c>
      <c r="W15" s="115">
        <v>66.5</v>
      </c>
      <c r="X15" s="115">
        <v>65.5</v>
      </c>
      <c r="Y15" s="116">
        <v>0</v>
      </c>
      <c r="Z15" s="105">
        <f t="shared" si="3"/>
        <v>202.5</v>
      </c>
      <c r="AA15" s="69"/>
      <c r="AB15" s="70">
        <f t="shared" si="4"/>
        <v>202.5</v>
      </c>
    </row>
    <row r="16" spans="1:28" s="71" customFormat="1" ht="24" thickBot="1">
      <c r="A16" s="199" t="s">
        <v>53</v>
      </c>
      <c r="B16" s="72">
        <v>1</v>
      </c>
      <c r="C16" s="169"/>
      <c r="D16" s="169"/>
      <c r="E16" s="169"/>
      <c r="F16" s="169"/>
      <c r="G16" s="170"/>
      <c r="H16" s="171">
        <f t="shared" si="0"/>
        <v>0</v>
      </c>
      <c r="I16" s="117"/>
      <c r="J16" s="118"/>
      <c r="K16" s="118"/>
      <c r="L16" s="118"/>
      <c r="M16" s="119"/>
      <c r="N16" s="119">
        <f t="shared" si="1"/>
        <v>0</v>
      </c>
      <c r="O16" s="171"/>
      <c r="P16" s="169"/>
      <c r="Q16" s="169"/>
      <c r="R16" s="169"/>
      <c r="S16" s="170"/>
      <c r="T16" s="171">
        <f t="shared" si="2"/>
        <v>0</v>
      </c>
      <c r="U16" s="105" t="s">
        <v>11</v>
      </c>
      <c r="V16" s="115">
        <v>79</v>
      </c>
      <c r="W16" s="115">
        <v>80</v>
      </c>
      <c r="X16" s="115">
        <v>81</v>
      </c>
      <c r="Y16" s="116">
        <v>0</v>
      </c>
      <c r="Z16" s="105">
        <f t="shared" si="3"/>
        <v>240</v>
      </c>
      <c r="AA16" s="69"/>
      <c r="AB16" s="70">
        <f t="shared" si="4"/>
        <v>240</v>
      </c>
    </row>
    <row r="17" spans="1:28" s="71" customFormat="1" ht="24" thickBot="1">
      <c r="A17" s="198" t="s">
        <v>66</v>
      </c>
      <c r="B17" s="72">
        <v>1</v>
      </c>
      <c r="C17" s="115" t="s">
        <v>71</v>
      </c>
      <c r="D17" s="115"/>
      <c r="E17" s="115"/>
      <c r="F17" s="115"/>
      <c r="G17" s="116"/>
      <c r="H17" s="105">
        <f t="shared" si="0"/>
        <v>0</v>
      </c>
      <c r="I17" s="117"/>
      <c r="J17" s="118"/>
      <c r="K17" s="118"/>
      <c r="L17" s="118"/>
      <c r="M17" s="119"/>
      <c r="N17" s="119">
        <f t="shared" si="1"/>
        <v>0</v>
      </c>
      <c r="O17" s="171"/>
      <c r="P17" s="169"/>
      <c r="Q17" s="169"/>
      <c r="R17" s="169"/>
      <c r="S17" s="170"/>
      <c r="T17" s="171">
        <f t="shared" si="2"/>
        <v>0</v>
      </c>
      <c r="U17" s="105" t="s">
        <v>11</v>
      </c>
      <c r="V17" s="115">
        <v>74.5</v>
      </c>
      <c r="W17" s="115">
        <v>76.5</v>
      </c>
      <c r="X17" s="115">
        <v>75.5</v>
      </c>
      <c r="Y17" s="116">
        <v>0</v>
      </c>
      <c r="Z17" s="105">
        <f t="shared" si="3"/>
        <v>226.5</v>
      </c>
      <c r="AA17" s="69"/>
      <c r="AB17" s="70">
        <f t="shared" si="4"/>
        <v>226.5</v>
      </c>
    </row>
    <row r="18" spans="1:28" s="71" customFormat="1" ht="24" thickBot="1">
      <c r="A18" s="199" t="s">
        <v>56</v>
      </c>
      <c r="B18" s="72">
        <v>1</v>
      </c>
      <c r="C18" s="169"/>
      <c r="D18" s="169"/>
      <c r="E18" s="169"/>
      <c r="F18" s="169"/>
      <c r="G18" s="170"/>
      <c r="H18" s="171">
        <f t="shared" si="0"/>
        <v>0</v>
      </c>
      <c r="I18" s="120"/>
      <c r="J18" s="121"/>
      <c r="K18" s="121"/>
      <c r="L18" s="121"/>
      <c r="M18" s="122"/>
      <c r="N18" s="122">
        <f t="shared" si="1"/>
        <v>0</v>
      </c>
      <c r="O18" s="171"/>
      <c r="P18" s="169"/>
      <c r="Q18" s="169"/>
      <c r="R18" s="169"/>
      <c r="S18" s="170"/>
      <c r="T18" s="171">
        <f t="shared" si="2"/>
        <v>0</v>
      </c>
      <c r="U18" s="105" t="s">
        <v>11</v>
      </c>
      <c r="V18" s="115">
        <v>96.5</v>
      </c>
      <c r="W18" s="115">
        <v>97.5</v>
      </c>
      <c r="X18" s="115">
        <v>96.5</v>
      </c>
      <c r="Y18" s="116">
        <v>0</v>
      </c>
      <c r="Z18" s="105">
        <f t="shared" si="3"/>
        <v>290.5</v>
      </c>
      <c r="AA18" s="69"/>
      <c r="AB18" s="70">
        <f t="shared" si="4"/>
        <v>290.5</v>
      </c>
    </row>
    <row r="19" spans="1:28" s="12" customFormat="1" ht="24" thickBot="1">
      <c r="A19" s="208" t="s">
        <v>54</v>
      </c>
      <c r="B19" s="72">
        <v>1</v>
      </c>
      <c r="C19" s="169"/>
      <c r="D19" s="169"/>
      <c r="E19" s="169"/>
      <c r="F19" s="169"/>
      <c r="G19" s="170"/>
      <c r="H19" s="171">
        <f>SUM(D19+E19+F19-G19)</f>
        <v>0</v>
      </c>
      <c r="I19" s="210"/>
      <c r="J19" s="115"/>
      <c r="K19" s="115"/>
      <c r="L19" s="115"/>
      <c r="M19" s="105"/>
      <c r="N19" s="105">
        <f t="shared" si="1"/>
        <v>0</v>
      </c>
      <c r="O19" s="171"/>
      <c r="P19" s="169"/>
      <c r="Q19" s="169"/>
      <c r="R19" s="169"/>
      <c r="S19" s="170"/>
      <c r="T19" s="171">
        <f t="shared" si="2"/>
        <v>0</v>
      </c>
      <c r="U19" s="105" t="s">
        <v>11</v>
      </c>
      <c r="V19" s="115">
        <v>73</v>
      </c>
      <c r="W19" s="115">
        <v>78.5</v>
      </c>
      <c r="X19" s="115">
        <v>74.5</v>
      </c>
      <c r="Y19" s="116">
        <v>1</v>
      </c>
      <c r="Z19" s="105">
        <f t="shared" si="3"/>
        <v>225</v>
      </c>
      <c r="AA19" s="10"/>
      <c r="AB19" s="11">
        <f t="shared" si="4"/>
        <v>225</v>
      </c>
    </row>
    <row r="20" spans="1:28" s="12" customFormat="1" ht="24" thickBot="1">
      <c r="A20" s="198" t="s">
        <v>61</v>
      </c>
      <c r="B20" s="72">
        <v>1</v>
      </c>
      <c r="C20" s="169"/>
      <c r="D20" s="169"/>
      <c r="E20" s="169"/>
      <c r="F20" s="169"/>
      <c r="G20" s="170"/>
      <c r="H20" s="171">
        <f>SUM(D20+E20+F20-G20)</f>
        <v>0</v>
      </c>
      <c r="I20" s="209"/>
      <c r="J20" s="207"/>
      <c r="K20" s="207"/>
      <c r="L20" s="207"/>
      <c r="M20" s="211"/>
      <c r="N20" s="211">
        <f>SUM(J20+K20+L20-M20)</f>
        <v>0</v>
      </c>
      <c r="O20" s="171"/>
      <c r="P20" s="169"/>
      <c r="Q20" s="169"/>
      <c r="R20" s="169"/>
      <c r="S20" s="170"/>
      <c r="T20" s="171">
        <f>SUM(P20+Q20+R20-S20)</f>
        <v>0</v>
      </c>
      <c r="U20" s="105" t="s">
        <v>11</v>
      </c>
      <c r="V20" s="115">
        <v>83</v>
      </c>
      <c r="W20" s="115">
        <v>83</v>
      </c>
      <c r="X20" s="115">
        <v>81</v>
      </c>
      <c r="Y20" s="116">
        <v>1</v>
      </c>
      <c r="Z20" s="105">
        <f t="shared" si="3"/>
        <v>246</v>
      </c>
      <c r="AA20" s="10"/>
      <c r="AB20" s="103">
        <f t="shared" si="4"/>
        <v>246</v>
      </c>
    </row>
    <row r="21" spans="1:28" s="12" customFormat="1" ht="24" hidden="1" thickBot="1">
      <c r="A21" s="199"/>
      <c r="B21" s="72">
        <v>1</v>
      </c>
      <c r="C21" s="169"/>
      <c r="D21" s="169"/>
      <c r="E21" s="173"/>
      <c r="F21" s="169"/>
      <c r="G21" s="170"/>
      <c r="H21" s="171">
        <f>SUM(D21+E21+F21-G21)</f>
        <v>0</v>
      </c>
      <c r="I21" s="123"/>
      <c r="J21" s="124"/>
      <c r="K21" s="124"/>
      <c r="L21" s="124"/>
      <c r="M21" s="125"/>
      <c r="N21" s="125">
        <f>SUM(J21+K21+L21-M21)</f>
        <v>0</v>
      </c>
      <c r="O21" s="105"/>
      <c r="P21" s="115"/>
      <c r="Q21" s="115"/>
      <c r="R21" s="115"/>
      <c r="S21" s="116"/>
      <c r="T21" s="105">
        <f>SUM(P21+Q21+R21-S21)</f>
        <v>0</v>
      </c>
      <c r="U21" s="105" t="s">
        <v>11</v>
      </c>
      <c r="V21" s="115">
        <v>99.5</v>
      </c>
      <c r="W21" s="115">
        <v>99.5</v>
      </c>
      <c r="X21" s="115">
        <v>99.5</v>
      </c>
      <c r="Y21" s="116">
        <v>1</v>
      </c>
      <c r="Z21" s="105">
        <f t="shared" si="3"/>
        <v>297.5</v>
      </c>
      <c r="AA21" s="10"/>
      <c r="AB21" s="103">
        <f t="shared" si="4"/>
        <v>297.5</v>
      </c>
    </row>
    <row r="22" spans="1:28" s="12" customFormat="1" ht="24" hidden="1" thickBot="1">
      <c r="A22" s="6"/>
      <c r="B22" s="7">
        <v>1</v>
      </c>
      <c r="C22" s="82"/>
      <c r="D22" s="34"/>
      <c r="E22" s="35"/>
      <c r="F22" s="35"/>
      <c r="G22" s="36"/>
      <c r="H22" s="37">
        <f t="shared" si="0"/>
        <v>0</v>
      </c>
      <c r="I22" s="38"/>
      <c r="J22" s="34"/>
      <c r="K22" s="35"/>
      <c r="L22" s="35"/>
      <c r="M22" s="36"/>
      <c r="N22" s="37">
        <f t="shared" si="1"/>
        <v>0</v>
      </c>
      <c r="O22" s="82"/>
      <c r="P22" s="34"/>
      <c r="Q22" s="35"/>
      <c r="R22" s="35"/>
      <c r="S22" s="36"/>
      <c r="T22" s="37">
        <f t="shared" si="2"/>
        <v>0</v>
      </c>
      <c r="U22" s="82"/>
      <c r="V22" s="115">
        <v>99.5</v>
      </c>
      <c r="W22" s="115">
        <v>99.5</v>
      </c>
      <c r="X22" s="115">
        <v>99.5</v>
      </c>
      <c r="Y22" s="116">
        <v>1</v>
      </c>
      <c r="Z22" s="99">
        <f t="shared" si="3"/>
        <v>297.5</v>
      </c>
      <c r="AA22" s="10"/>
      <c r="AB22" s="11">
        <f t="shared" si="4"/>
        <v>297.5</v>
      </c>
    </row>
    <row r="23" spans="1:28" s="12" customFormat="1" ht="24" hidden="1" thickBot="1">
      <c r="A23" s="6"/>
      <c r="B23" s="7">
        <v>1</v>
      </c>
      <c r="C23" s="13"/>
      <c r="D23" s="8"/>
      <c r="E23" s="6"/>
      <c r="F23" s="6"/>
      <c r="G23" s="9"/>
      <c r="H23" s="14">
        <f t="shared" si="0"/>
        <v>0</v>
      </c>
      <c r="I23" s="15"/>
      <c r="J23" s="8"/>
      <c r="K23" s="6"/>
      <c r="L23" s="6"/>
      <c r="M23" s="9"/>
      <c r="N23" s="14">
        <f t="shared" si="1"/>
        <v>0</v>
      </c>
      <c r="O23" s="13"/>
      <c r="P23" s="8"/>
      <c r="Q23" s="6"/>
      <c r="R23" s="6"/>
      <c r="S23" s="9"/>
      <c r="T23" s="14">
        <f t="shared" si="2"/>
        <v>0</v>
      </c>
      <c r="U23" s="13"/>
      <c r="V23" s="115">
        <v>99.5</v>
      </c>
      <c r="W23" s="115">
        <v>99.5</v>
      </c>
      <c r="X23" s="115">
        <v>99.5</v>
      </c>
      <c r="Y23" s="116">
        <v>1</v>
      </c>
      <c r="Z23" s="16">
        <f t="shared" si="3"/>
        <v>297.5</v>
      </c>
      <c r="AA23" s="10"/>
      <c r="AB23" s="11">
        <f t="shared" si="4"/>
        <v>297.5</v>
      </c>
    </row>
    <row r="24" spans="1:28" s="12" customFormat="1" ht="24" hidden="1" thickBot="1">
      <c r="A24" s="6"/>
      <c r="B24" s="7">
        <v>1</v>
      </c>
      <c r="C24" s="13"/>
      <c r="D24" s="8"/>
      <c r="E24" s="6"/>
      <c r="F24" s="6"/>
      <c r="G24" s="9"/>
      <c r="H24" s="14">
        <f t="shared" si="0"/>
        <v>0</v>
      </c>
      <c r="I24" s="15"/>
      <c r="J24" s="8"/>
      <c r="K24" s="6"/>
      <c r="L24" s="6"/>
      <c r="M24" s="9"/>
      <c r="N24" s="14">
        <f t="shared" si="1"/>
        <v>0</v>
      </c>
      <c r="O24" s="13"/>
      <c r="P24" s="8"/>
      <c r="Q24" s="6"/>
      <c r="R24" s="6"/>
      <c r="S24" s="9"/>
      <c r="T24" s="14">
        <f t="shared" si="2"/>
        <v>0</v>
      </c>
      <c r="U24" s="13"/>
      <c r="V24" s="115">
        <v>99.5</v>
      </c>
      <c r="W24" s="115">
        <v>99.5</v>
      </c>
      <c r="X24" s="115">
        <v>99.5</v>
      </c>
      <c r="Y24" s="116">
        <v>1</v>
      </c>
      <c r="Z24" s="16">
        <f t="shared" si="3"/>
        <v>297.5</v>
      </c>
      <c r="AA24" s="10"/>
      <c r="AB24" s="11">
        <f t="shared" si="4"/>
        <v>297.5</v>
      </c>
    </row>
    <row r="25" spans="1:28" s="12" customFormat="1" ht="24" hidden="1" thickBot="1">
      <c r="A25" s="6"/>
      <c r="B25" s="7">
        <v>1</v>
      </c>
      <c r="C25" s="13"/>
      <c r="D25" s="8"/>
      <c r="E25" s="6"/>
      <c r="F25" s="6"/>
      <c r="G25" s="9"/>
      <c r="H25" s="14">
        <f t="shared" si="0"/>
        <v>0</v>
      </c>
      <c r="I25" s="15"/>
      <c r="J25" s="8"/>
      <c r="K25" s="6"/>
      <c r="L25" s="6"/>
      <c r="M25" s="9"/>
      <c r="N25" s="14">
        <f t="shared" si="1"/>
        <v>0</v>
      </c>
      <c r="O25" s="13"/>
      <c r="P25" s="8"/>
      <c r="Q25" s="6"/>
      <c r="R25" s="6"/>
      <c r="S25" s="9"/>
      <c r="T25" s="14">
        <f t="shared" si="2"/>
        <v>0</v>
      </c>
      <c r="U25" s="13"/>
      <c r="V25" s="115">
        <v>99.5</v>
      </c>
      <c r="W25" s="115">
        <v>99.5</v>
      </c>
      <c r="X25" s="115">
        <v>99.5</v>
      </c>
      <c r="Y25" s="116">
        <v>1</v>
      </c>
      <c r="Z25" s="16">
        <f t="shared" si="3"/>
        <v>297.5</v>
      </c>
      <c r="AA25" s="10"/>
      <c r="AB25" s="11">
        <f t="shared" si="4"/>
        <v>297.5</v>
      </c>
    </row>
    <row r="26" spans="1:28" s="12" customFormat="1" ht="24" hidden="1" thickBot="1">
      <c r="A26" s="6"/>
      <c r="B26" s="7">
        <v>1</v>
      </c>
      <c r="C26" s="13"/>
      <c r="D26" s="8"/>
      <c r="E26" s="6"/>
      <c r="F26" s="6"/>
      <c r="G26" s="9"/>
      <c r="H26" s="14">
        <f t="shared" si="0"/>
        <v>0</v>
      </c>
      <c r="I26" s="15"/>
      <c r="J26" s="8"/>
      <c r="K26" s="6"/>
      <c r="L26" s="6"/>
      <c r="M26" s="9"/>
      <c r="N26" s="14">
        <f t="shared" si="1"/>
        <v>0</v>
      </c>
      <c r="O26" s="13"/>
      <c r="P26" s="8"/>
      <c r="Q26" s="6"/>
      <c r="R26" s="6"/>
      <c r="S26" s="9"/>
      <c r="T26" s="14">
        <f t="shared" si="2"/>
        <v>0</v>
      </c>
      <c r="U26" s="13"/>
      <c r="V26" s="115">
        <v>99.5</v>
      </c>
      <c r="W26" s="115">
        <v>99.5</v>
      </c>
      <c r="X26" s="115">
        <v>99.5</v>
      </c>
      <c r="Y26" s="116">
        <v>1</v>
      </c>
      <c r="Z26" s="16">
        <f t="shared" si="3"/>
        <v>297.5</v>
      </c>
      <c r="AA26" s="10"/>
      <c r="AB26" s="11">
        <f t="shared" si="4"/>
        <v>297.5</v>
      </c>
    </row>
    <row r="27" spans="1:28" s="12" customFormat="1" ht="24" hidden="1" thickBot="1">
      <c r="A27" s="6"/>
      <c r="B27" s="7">
        <v>1</v>
      </c>
      <c r="C27" s="13"/>
      <c r="D27" s="8"/>
      <c r="E27" s="6"/>
      <c r="F27" s="6"/>
      <c r="G27" s="9"/>
      <c r="H27" s="14">
        <f t="shared" si="0"/>
        <v>0</v>
      </c>
      <c r="I27" s="15"/>
      <c r="J27" s="8"/>
      <c r="K27" s="6"/>
      <c r="L27" s="6"/>
      <c r="M27" s="9"/>
      <c r="N27" s="14">
        <f t="shared" si="1"/>
        <v>0</v>
      </c>
      <c r="O27" s="13"/>
      <c r="P27" s="8"/>
      <c r="Q27" s="6"/>
      <c r="R27" s="6"/>
      <c r="S27" s="9"/>
      <c r="T27" s="14">
        <f t="shared" si="2"/>
        <v>0</v>
      </c>
      <c r="U27" s="13"/>
      <c r="V27" s="115">
        <v>99.5</v>
      </c>
      <c r="W27" s="115">
        <v>99.5</v>
      </c>
      <c r="X27" s="115">
        <v>99.5</v>
      </c>
      <c r="Y27" s="116">
        <v>1</v>
      </c>
      <c r="Z27" s="16">
        <f t="shared" si="3"/>
        <v>297.5</v>
      </c>
      <c r="AA27" s="10"/>
      <c r="AB27" s="11">
        <f t="shared" si="4"/>
        <v>297.5</v>
      </c>
    </row>
    <row r="28" spans="1:28" s="12" customFormat="1" ht="24" hidden="1" thickBot="1">
      <c r="A28" s="6"/>
      <c r="B28" s="7">
        <v>1</v>
      </c>
      <c r="C28" s="13"/>
      <c r="D28" s="8"/>
      <c r="E28" s="6"/>
      <c r="F28" s="6"/>
      <c r="G28" s="9"/>
      <c r="H28" s="14">
        <f t="shared" si="0"/>
        <v>0</v>
      </c>
      <c r="I28" s="15"/>
      <c r="J28" s="8"/>
      <c r="K28" s="6"/>
      <c r="L28" s="6"/>
      <c r="M28" s="9"/>
      <c r="N28" s="14">
        <f t="shared" si="1"/>
        <v>0</v>
      </c>
      <c r="O28" s="13"/>
      <c r="P28" s="8"/>
      <c r="Q28" s="6"/>
      <c r="R28" s="6"/>
      <c r="S28" s="9"/>
      <c r="T28" s="14">
        <f t="shared" si="2"/>
        <v>0</v>
      </c>
      <c r="U28" s="13"/>
      <c r="V28" s="115">
        <v>99.5</v>
      </c>
      <c r="W28" s="115">
        <v>99.5</v>
      </c>
      <c r="X28" s="115">
        <v>99.5</v>
      </c>
      <c r="Y28" s="116">
        <v>1</v>
      </c>
      <c r="Z28" s="16">
        <f t="shared" si="3"/>
        <v>297.5</v>
      </c>
      <c r="AA28" s="10"/>
      <c r="AB28" s="11">
        <f t="shared" si="4"/>
        <v>297.5</v>
      </c>
    </row>
    <row r="29" spans="1:28" s="12" customFormat="1" ht="24" hidden="1" thickBot="1">
      <c r="A29" s="6"/>
      <c r="B29" s="7">
        <v>1</v>
      </c>
      <c r="C29" s="13"/>
      <c r="D29" s="8"/>
      <c r="E29" s="6"/>
      <c r="F29" s="6"/>
      <c r="G29" s="9"/>
      <c r="H29" s="14">
        <f t="shared" si="0"/>
        <v>0</v>
      </c>
      <c r="I29" s="15"/>
      <c r="J29" s="8"/>
      <c r="K29" s="6"/>
      <c r="L29" s="6"/>
      <c r="M29" s="9"/>
      <c r="N29" s="14">
        <f t="shared" si="1"/>
        <v>0</v>
      </c>
      <c r="O29" s="13"/>
      <c r="P29" s="8"/>
      <c r="Q29" s="6"/>
      <c r="R29" s="6"/>
      <c r="S29" s="9"/>
      <c r="T29" s="14">
        <f t="shared" si="2"/>
        <v>0</v>
      </c>
      <c r="U29" s="13"/>
      <c r="V29" s="115">
        <v>99.5</v>
      </c>
      <c r="W29" s="115">
        <v>99.5</v>
      </c>
      <c r="X29" s="115">
        <v>99.5</v>
      </c>
      <c r="Y29" s="116">
        <v>1</v>
      </c>
      <c r="Z29" s="16">
        <f t="shared" si="3"/>
        <v>297.5</v>
      </c>
      <c r="AA29" s="10"/>
      <c r="AB29" s="11">
        <f t="shared" si="4"/>
        <v>297.5</v>
      </c>
    </row>
    <row r="30" spans="1:28" s="12" customFormat="1" ht="24" hidden="1" thickBot="1">
      <c r="A30" s="6"/>
      <c r="B30" s="7">
        <v>1</v>
      </c>
      <c r="C30" s="13"/>
      <c r="D30" s="8"/>
      <c r="E30" s="6"/>
      <c r="F30" s="6"/>
      <c r="G30" s="9"/>
      <c r="H30" s="14">
        <f t="shared" si="0"/>
        <v>0</v>
      </c>
      <c r="I30" s="15"/>
      <c r="J30" s="8"/>
      <c r="K30" s="6"/>
      <c r="L30" s="6"/>
      <c r="M30" s="9"/>
      <c r="N30" s="14">
        <f t="shared" si="1"/>
        <v>0</v>
      </c>
      <c r="O30" s="13"/>
      <c r="P30" s="8"/>
      <c r="Q30" s="6"/>
      <c r="R30" s="6"/>
      <c r="S30" s="9"/>
      <c r="T30" s="14">
        <f t="shared" si="2"/>
        <v>0</v>
      </c>
      <c r="U30" s="13"/>
      <c r="V30" s="115">
        <v>99.5</v>
      </c>
      <c r="W30" s="115">
        <v>99.5</v>
      </c>
      <c r="X30" s="115">
        <v>99.5</v>
      </c>
      <c r="Y30" s="116">
        <v>1</v>
      </c>
      <c r="Z30" s="16">
        <f t="shared" si="3"/>
        <v>297.5</v>
      </c>
      <c r="AA30" s="10"/>
      <c r="AB30" s="11">
        <f t="shared" si="4"/>
        <v>297.5</v>
      </c>
    </row>
    <row r="31" spans="1:28" s="12" customFormat="1" ht="24" hidden="1" thickBot="1">
      <c r="A31" s="6"/>
      <c r="B31" s="7">
        <v>1</v>
      </c>
      <c r="C31" s="13"/>
      <c r="D31" s="8"/>
      <c r="E31" s="6"/>
      <c r="F31" s="6"/>
      <c r="G31" s="9"/>
      <c r="H31" s="14">
        <f t="shared" si="0"/>
        <v>0</v>
      </c>
      <c r="I31" s="15"/>
      <c r="J31" s="8"/>
      <c r="K31" s="6"/>
      <c r="L31" s="6"/>
      <c r="M31" s="9"/>
      <c r="N31" s="14">
        <f t="shared" si="1"/>
        <v>0</v>
      </c>
      <c r="O31" s="13"/>
      <c r="P31" s="8"/>
      <c r="Q31" s="6"/>
      <c r="R31" s="6"/>
      <c r="S31" s="9"/>
      <c r="T31" s="14">
        <f t="shared" si="2"/>
        <v>0</v>
      </c>
      <c r="U31" s="13"/>
      <c r="V31" s="115">
        <v>99.5</v>
      </c>
      <c r="W31" s="115">
        <v>99.5</v>
      </c>
      <c r="X31" s="115">
        <v>99.5</v>
      </c>
      <c r="Y31" s="116">
        <v>1</v>
      </c>
      <c r="Z31" s="16">
        <f t="shared" si="3"/>
        <v>297.5</v>
      </c>
      <c r="AA31" s="10"/>
      <c r="AB31" s="11">
        <f t="shared" si="4"/>
        <v>297.5</v>
      </c>
    </row>
    <row r="32" spans="1:28" s="12" customFormat="1" ht="24" hidden="1" thickBot="1">
      <c r="A32" s="6"/>
      <c r="B32" s="7">
        <v>1</v>
      </c>
      <c r="C32" s="13"/>
      <c r="D32" s="8"/>
      <c r="E32" s="6"/>
      <c r="F32" s="6"/>
      <c r="G32" s="9"/>
      <c r="H32" s="14">
        <f t="shared" si="0"/>
        <v>0</v>
      </c>
      <c r="I32" s="15"/>
      <c r="J32" s="8"/>
      <c r="K32" s="6"/>
      <c r="L32" s="6"/>
      <c r="M32" s="9"/>
      <c r="N32" s="14">
        <f t="shared" si="1"/>
        <v>0</v>
      </c>
      <c r="O32" s="13"/>
      <c r="P32" s="8"/>
      <c r="Q32" s="6"/>
      <c r="R32" s="6"/>
      <c r="S32" s="9"/>
      <c r="T32" s="14">
        <f t="shared" si="2"/>
        <v>0</v>
      </c>
      <c r="U32" s="13"/>
      <c r="V32" s="115">
        <v>99.5</v>
      </c>
      <c r="W32" s="115">
        <v>99.5</v>
      </c>
      <c r="X32" s="115">
        <v>99.5</v>
      </c>
      <c r="Y32" s="116">
        <v>1</v>
      </c>
      <c r="Z32" s="16">
        <f t="shared" si="3"/>
        <v>297.5</v>
      </c>
      <c r="AA32" s="10"/>
      <c r="AB32" s="11">
        <f t="shared" si="4"/>
        <v>297.5</v>
      </c>
    </row>
    <row r="33" spans="1:28" s="12" customFormat="1" ht="24" hidden="1" thickBot="1">
      <c r="A33" s="6"/>
      <c r="B33" s="7">
        <v>1</v>
      </c>
      <c r="C33" s="13"/>
      <c r="D33" s="8"/>
      <c r="E33" s="6"/>
      <c r="F33" s="6"/>
      <c r="G33" s="9"/>
      <c r="H33" s="14">
        <f t="shared" si="0"/>
        <v>0</v>
      </c>
      <c r="I33" s="15"/>
      <c r="J33" s="8"/>
      <c r="K33" s="6"/>
      <c r="L33" s="6"/>
      <c r="M33" s="9"/>
      <c r="N33" s="14">
        <f t="shared" si="1"/>
        <v>0</v>
      </c>
      <c r="O33" s="13"/>
      <c r="P33" s="8"/>
      <c r="Q33" s="6"/>
      <c r="R33" s="6"/>
      <c r="S33" s="9"/>
      <c r="T33" s="14">
        <f t="shared" si="2"/>
        <v>0</v>
      </c>
      <c r="U33" s="13"/>
      <c r="V33" s="115">
        <v>99.5</v>
      </c>
      <c r="W33" s="115">
        <v>99.5</v>
      </c>
      <c r="X33" s="115">
        <v>99.5</v>
      </c>
      <c r="Y33" s="116">
        <v>1</v>
      </c>
      <c r="Z33" s="16">
        <f t="shared" si="3"/>
        <v>297.5</v>
      </c>
      <c r="AA33" s="10"/>
      <c r="AB33" s="11">
        <f t="shared" si="4"/>
        <v>297.5</v>
      </c>
    </row>
    <row r="34" spans="1:28" s="12" customFormat="1" ht="24" hidden="1" thickBot="1">
      <c r="A34" s="6"/>
      <c r="B34" s="7">
        <v>1</v>
      </c>
      <c r="C34" s="13"/>
      <c r="D34" s="8"/>
      <c r="E34" s="6"/>
      <c r="F34" s="6"/>
      <c r="G34" s="9"/>
      <c r="H34" s="14">
        <f t="shared" si="0"/>
        <v>0</v>
      </c>
      <c r="I34" s="15"/>
      <c r="J34" s="8"/>
      <c r="K34" s="6"/>
      <c r="L34" s="6"/>
      <c r="M34" s="9"/>
      <c r="N34" s="14">
        <f t="shared" si="1"/>
        <v>0</v>
      </c>
      <c r="O34" s="13"/>
      <c r="P34" s="8"/>
      <c r="Q34" s="6"/>
      <c r="R34" s="6"/>
      <c r="S34" s="9"/>
      <c r="T34" s="14">
        <f t="shared" si="2"/>
        <v>0</v>
      </c>
      <c r="U34" s="13"/>
      <c r="V34" s="115">
        <v>99.5</v>
      </c>
      <c r="W34" s="115">
        <v>99.5</v>
      </c>
      <c r="X34" s="115">
        <v>99.5</v>
      </c>
      <c r="Y34" s="116">
        <v>1</v>
      </c>
      <c r="Z34" s="16">
        <f t="shared" si="3"/>
        <v>297.5</v>
      </c>
      <c r="AA34" s="10"/>
      <c r="AB34" s="11">
        <f t="shared" si="4"/>
        <v>297.5</v>
      </c>
    </row>
    <row r="35" spans="1:28" s="12" customFormat="1" ht="24" hidden="1" thickBot="1">
      <c r="A35" s="6"/>
      <c r="B35" s="7">
        <v>1</v>
      </c>
      <c r="C35" s="13"/>
      <c r="D35" s="8"/>
      <c r="E35" s="6"/>
      <c r="F35" s="6"/>
      <c r="G35" s="9"/>
      <c r="H35" s="14">
        <f t="shared" si="0"/>
        <v>0</v>
      </c>
      <c r="I35" s="15"/>
      <c r="J35" s="8"/>
      <c r="K35" s="6"/>
      <c r="L35" s="6"/>
      <c r="M35" s="9"/>
      <c r="N35" s="14">
        <f t="shared" si="1"/>
        <v>0</v>
      </c>
      <c r="O35" s="13"/>
      <c r="P35" s="8"/>
      <c r="Q35" s="6"/>
      <c r="R35" s="6"/>
      <c r="S35" s="9"/>
      <c r="T35" s="14">
        <f t="shared" si="2"/>
        <v>0</v>
      </c>
      <c r="U35" s="13"/>
      <c r="V35" s="115">
        <v>99.5</v>
      </c>
      <c r="W35" s="115">
        <v>99.5</v>
      </c>
      <c r="X35" s="115">
        <v>99.5</v>
      </c>
      <c r="Y35" s="116">
        <v>1</v>
      </c>
      <c r="Z35" s="16">
        <f t="shared" si="3"/>
        <v>297.5</v>
      </c>
      <c r="AA35" s="10"/>
      <c r="AB35" s="11">
        <f t="shared" si="4"/>
        <v>297.5</v>
      </c>
    </row>
    <row r="36" spans="1:28" s="12" customFormat="1" ht="24" hidden="1" thickBot="1">
      <c r="A36" s="6"/>
      <c r="B36" s="7">
        <v>1</v>
      </c>
      <c r="C36" s="13"/>
      <c r="D36" s="8"/>
      <c r="E36" s="6"/>
      <c r="F36" s="6"/>
      <c r="G36" s="9"/>
      <c r="H36" s="14">
        <f t="shared" si="0"/>
        <v>0</v>
      </c>
      <c r="I36" s="15"/>
      <c r="J36" s="8"/>
      <c r="K36" s="6"/>
      <c r="L36" s="6"/>
      <c r="M36" s="9"/>
      <c r="N36" s="14">
        <f t="shared" si="1"/>
        <v>0</v>
      </c>
      <c r="O36" s="13"/>
      <c r="P36" s="8"/>
      <c r="Q36" s="6"/>
      <c r="R36" s="6"/>
      <c r="S36" s="9"/>
      <c r="T36" s="14">
        <f t="shared" si="2"/>
        <v>0</v>
      </c>
      <c r="U36" s="13"/>
      <c r="V36" s="115">
        <v>99.5</v>
      </c>
      <c r="W36" s="115">
        <v>99.5</v>
      </c>
      <c r="X36" s="115">
        <v>99.5</v>
      </c>
      <c r="Y36" s="116">
        <v>1</v>
      </c>
      <c r="Z36" s="16">
        <f t="shared" si="3"/>
        <v>297.5</v>
      </c>
      <c r="AA36" s="10"/>
      <c r="AB36" s="11">
        <f t="shared" si="4"/>
        <v>297.5</v>
      </c>
    </row>
    <row r="37" spans="1:28" s="12" customFormat="1" ht="24" hidden="1" thickBot="1">
      <c r="A37" s="6"/>
      <c r="B37" s="7">
        <v>1</v>
      </c>
      <c r="C37" s="13"/>
      <c r="D37" s="8"/>
      <c r="E37" s="6"/>
      <c r="F37" s="6"/>
      <c r="G37" s="9"/>
      <c r="H37" s="14">
        <f t="shared" si="0"/>
        <v>0</v>
      </c>
      <c r="I37" s="15"/>
      <c r="J37" s="8"/>
      <c r="K37" s="6"/>
      <c r="L37" s="6"/>
      <c r="M37" s="9"/>
      <c r="N37" s="14">
        <f t="shared" si="1"/>
        <v>0</v>
      </c>
      <c r="O37" s="13"/>
      <c r="P37" s="8"/>
      <c r="Q37" s="6"/>
      <c r="R37" s="6"/>
      <c r="S37" s="9"/>
      <c r="T37" s="14">
        <f t="shared" si="2"/>
        <v>0</v>
      </c>
      <c r="U37" s="13"/>
      <c r="V37" s="115">
        <v>99.5</v>
      </c>
      <c r="W37" s="115">
        <v>99.5</v>
      </c>
      <c r="X37" s="115">
        <v>99.5</v>
      </c>
      <c r="Y37" s="116">
        <v>1</v>
      </c>
      <c r="Z37" s="16">
        <f t="shared" si="3"/>
        <v>297.5</v>
      </c>
      <c r="AA37" s="10"/>
      <c r="AB37" s="11">
        <f t="shared" si="4"/>
        <v>297.5</v>
      </c>
    </row>
    <row r="38" spans="1:28" s="12" customFormat="1" ht="24" hidden="1" thickBot="1">
      <c r="A38" s="6"/>
      <c r="B38" s="7">
        <v>1</v>
      </c>
      <c r="C38" s="13"/>
      <c r="D38" s="8"/>
      <c r="E38" s="6"/>
      <c r="F38" s="6"/>
      <c r="G38" s="9"/>
      <c r="H38" s="14">
        <f t="shared" si="0"/>
        <v>0</v>
      </c>
      <c r="I38" s="15"/>
      <c r="J38" s="8"/>
      <c r="K38" s="6"/>
      <c r="L38" s="6"/>
      <c r="M38" s="9"/>
      <c r="N38" s="14">
        <f t="shared" si="1"/>
        <v>0</v>
      </c>
      <c r="O38" s="13"/>
      <c r="P38" s="8"/>
      <c r="Q38" s="6"/>
      <c r="R38" s="6"/>
      <c r="S38" s="9"/>
      <c r="T38" s="14">
        <f t="shared" si="2"/>
        <v>0</v>
      </c>
      <c r="U38" s="13"/>
      <c r="V38" s="115">
        <v>99.5</v>
      </c>
      <c r="W38" s="115">
        <v>99.5</v>
      </c>
      <c r="X38" s="115">
        <v>99.5</v>
      </c>
      <c r="Y38" s="116">
        <v>1</v>
      </c>
      <c r="Z38" s="16">
        <f t="shared" si="3"/>
        <v>297.5</v>
      </c>
      <c r="AA38" s="10"/>
      <c r="AB38" s="11">
        <f t="shared" si="4"/>
        <v>297.5</v>
      </c>
    </row>
    <row r="39" spans="1:28" s="12" customFormat="1" ht="24" hidden="1" thickBot="1">
      <c r="A39" s="6"/>
      <c r="B39" s="7">
        <v>1</v>
      </c>
      <c r="C39" s="17"/>
      <c r="D39" s="100"/>
      <c r="E39" s="101"/>
      <c r="F39" s="101"/>
      <c r="G39" s="102"/>
      <c r="H39" s="18">
        <f t="shared" si="0"/>
        <v>0</v>
      </c>
      <c r="I39" s="19"/>
      <c r="J39" s="100"/>
      <c r="K39" s="101"/>
      <c r="L39" s="101"/>
      <c r="M39" s="102"/>
      <c r="N39" s="18">
        <f t="shared" si="1"/>
        <v>0</v>
      </c>
      <c r="O39" s="17"/>
      <c r="P39" s="100"/>
      <c r="Q39" s="101"/>
      <c r="R39" s="101"/>
      <c r="S39" s="102"/>
      <c r="T39" s="18">
        <f t="shared" si="2"/>
        <v>0</v>
      </c>
      <c r="U39" s="17"/>
      <c r="V39" s="115">
        <v>99.5</v>
      </c>
      <c r="W39" s="115">
        <v>99.5</v>
      </c>
      <c r="X39" s="115">
        <v>99.5</v>
      </c>
      <c r="Y39" s="116">
        <v>1</v>
      </c>
      <c r="Z39" s="20">
        <f t="shared" si="3"/>
        <v>297.5</v>
      </c>
      <c r="AA39" s="10"/>
      <c r="AB39" s="11">
        <f t="shared" si="4"/>
        <v>297.5</v>
      </c>
    </row>
    <row r="40" spans="3:25" ht="24" hidden="1" thickBot="1">
      <c r="C40" s="12"/>
      <c r="D40" s="12"/>
      <c r="E40" s="12"/>
      <c r="F40" s="12"/>
      <c r="G40" s="80"/>
      <c r="H40" s="107"/>
      <c r="I40" s="12"/>
      <c r="J40" s="12"/>
      <c r="K40" s="12"/>
      <c r="L40" s="12"/>
      <c r="M40" s="80"/>
      <c r="N40" s="80"/>
      <c r="O40" s="152"/>
      <c r="P40" s="12"/>
      <c r="Q40" s="12"/>
      <c r="R40" s="12"/>
      <c r="S40" s="80"/>
      <c r="T40" s="80"/>
      <c r="V40" s="115">
        <v>99.5</v>
      </c>
      <c r="W40" s="115">
        <v>99.5</v>
      </c>
      <c r="X40" s="115">
        <v>99.5</v>
      </c>
      <c r="Y40" s="116">
        <v>1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30">
      <selection activeCell="I32" sqref="I32"/>
    </sheetView>
  </sheetViews>
  <sheetFormatPr defaultColWidth="8.7109375" defaultRowHeight="15"/>
  <cols>
    <col min="1" max="1" width="61.140625" style="0" customWidth="1"/>
    <col min="2" max="2" width="11.00390625" style="0" customWidth="1"/>
    <col min="3" max="3" width="7.7109375" style="0" customWidth="1"/>
    <col min="4" max="6" width="8.7109375" style="0" customWidth="1"/>
    <col min="7" max="7" width="9.7109375" style="0" customWidth="1"/>
    <col min="8" max="8" width="8.7109375" style="12" customWidth="1"/>
    <col min="9" max="9" width="46.7109375" style="12" bestFit="1" customWidth="1"/>
    <col min="10" max="10" width="6.7109375" style="12" bestFit="1" customWidth="1"/>
    <col min="11" max="16" width="8.7109375" style="12" customWidth="1"/>
  </cols>
  <sheetData>
    <row r="1" spans="1:16" ht="18" hidden="1">
      <c r="A1" s="31" t="s">
        <v>38</v>
      </c>
      <c r="B1" s="49" t="s">
        <v>69</v>
      </c>
      <c r="C1" s="49"/>
      <c r="D1" s="22"/>
      <c r="E1" s="22"/>
      <c r="F1" s="23"/>
      <c r="G1" s="23"/>
      <c r="H1" s="146"/>
      <c r="I1" s="181"/>
      <c r="J1" s="134"/>
      <c r="K1" s="134"/>
      <c r="L1" s="146"/>
      <c r="M1" s="146"/>
      <c r="N1" s="182"/>
      <c r="O1" s="182"/>
      <c r="P1" s="146"/>
    </row>
    <row r="2" spans="1:16" ht="53.25" hidden="1" thickBot="1">
      <c r="A2" s="142" t="s">
        <v>1</v>
      </c>
      <c r="B2" s="39" t="s">
        <v>44</v>
      </c>
      <c r="C2" s="25" t="s">
        <v>39</v>
      </c>
      <c r="D2" s="25" t="s">
        <v>40</v>
      </c>
      <c r="E2" s="25" t="s">
        <v>41</v>
      </c>
      <c r="F2" s="25" t="s">
        <v>9</v>
      </c>
      <c r="G2" s="25" t="s">
        <v>10</v>
      </c>
      <c r="H2" s="146"/>
      <c r="I2" s="142"/>
      <c r="J2" s="142"/>
      <c r="K2" s="143"/>
      <c r="L2" s="143"/>
      <c r="M2" s="143"/>
      <c r="N2" s="143"/>
      <c r="O2" s="143"/>
      <c r="P2" s="183"/>
    </row>
    <row r="3" spans="1:16" ht="18" hidden="1" thickBot="1">
      <c r="A3" s="174" t="str">
        <f>'"A" CHEER-ENTER SCORE'!A3</f>
        <v>Lyman/Becky Diehm</v>
      </c>
      <c r="B3" s="165">
        <f>'"A" CHEER-ENTER SCORE'!C3</f>
        <v>0</v>
      </c>
      <c r="C3" s="165">
        <f>'"A" CHEER-ENTER SCORE'!D3</f>
        <v>0</v>
      </c>
      <c r="D3" s="165">
        <f>'"A" CHEER-ENTER SCORE'!E3</f>
        <v>0</v>
      </c>
      <c r="E3" s="165">
        <f>'"A" CHEER-ENTER SCORE'!F3</f>
        <v>0</v>
      </c>
      <c r="F3" s="167">
        <f>'"A" CHEER-ENTER SCORE'!G3</f>
        <v>0</v>
      </c>
      <c r="G3" s="166">
        <f>'"A" CHEER-ENTER SCORE'!H3</f>
        <v>0</v>
      </c>
      <c r="H3" s="141" t="s">
        <v>20</v>
      </c>
      <c r="I3" s="184"/>
      <c r="J3" s="185"/>
      <c r="K3" s="185"/>
      <c r="L3" s="185"/>
      <c r="M3" s="185"/>
      <c r="N3" s="186"/>
      <c r="O3" s="187"/>
      <c r="P3" s="141"/>
    </row>
    <row r="4" spans="1:16" ht="18" hidden="1" thickBot="1">
      <c r="A4" s="174" t="str">
        <f>'"A" CHEER-ENTER SCORE'!A4</f>
        <v>Redfield/Doland/Gia Lantero</v>
      </c>
      <c r="B4" s="165">
        <f>'"A" CHEER-ENTER SCORE'!C4</f>
        <v>0</v>
      </c>
      <c r="C4" s="165">
        <f>'"A" CHEER-ENTER SCORE'!D4</f>
        <v>0</v>
      </c>
      <c r="D4" s="165">
        <f>'"A" CHEER-ENTER SCORE'!E4</f>
        <v>0</v>
      </c>
      <c r="E4" s="165">
        <f>'"A" CHEER-ENTER SCORE'!F4</f>
        <v>0</v>
      </c>
      <c r="F4" s="167">
        <f>'"A" CHEER-ENTER SCORE'!G4</f>
        <v>0</v>
      </c>
      <c r="G4" s="166">
        <f>'"A" CHEER-ENTER SCORE'!H4</f>
        <v>0</v>
      </c>
      <c r="H4" s="141" t="s">
        <v>21</v>
      </c>
      <c r="I4" s="184"/>
      <c r="J4" s="185"/>
      <c r="K4" s="185"/>
      <c r="L4" s="185"/>
      <c r="M4" s="185"/>
      <c r="N4" s="186"/>
      <c r="O4" s="187"/>
      <c r="P4" s="141"/>
    </row>
    <row r="5" spans="1:16" ht="18" hidden="1" thickBot="1">
      <c r="A5" s="174" t="str">
        <f>'"A" CHEER-ENTER SCORE'!A5</f>
        <v>Wagner/Cierra Hansen</v>
      </c>
      <c r="B5" s="165">
        <f>'"A" CHEER-ENTER SCORE'!C5</f>
        <v>0</v>
      </c>
      <c r="C5" s="165">
        <f>'"A" CHEER-ENTER SCORE'!D5</f>
        <v>0</v>
      </c>
      <c r="D5" s="165">
        <f>'"A" CHEER-ENTER SCORE'!E5</f>
        <v>0</v>
      </c>
      <c r="E5" s="165">
        <f>'"A" CHEER-ENTER SCORE'!F5</f>
        <v>0</v>
      </c>
      <c r="F5" s="167">
        <f>'"A" CHEER-ENTER SCORE'!G5</f>
        <v>0</v>
      </c>
      <c r="G5" s="166">
        <f>'"A" CHEER-ENTER SCORE'!H5</f>
        <v>0</v>
      </c>
      <c r="H5" s="141"/>
      <c r="I5" s="184"/>
      <c r="J5" s="185"/>
      <c r="K5" s="185"/>
      <c r="L5" s="185"/>
      <c r="M5" s="185"/>
      <c r="N5" s="186"/>
      <c r="O5" s="187"/>
      <c r="P5" s="141"/>
    </row>
    <row r="6" spans="1:16" ht="18" hidden="1" thickBot="1">
      <c r="A6" s="174" t="str">
        <f>'"A" CHEER-ENTER SCORE'!A6</f>
        <v>Gregory/Lenna Braun</v>
      </c>
      <c r="B6" s="165">
        <f>'"A" CHEER-ENTER SCORE'!C6</f>
        <v>0</v>
      </c>
      <c r="C6" s="165">
        <f>'"A" CHEER-ENTER SCORE'!D6</f>
        <v>0</v>
      </c>
      <c r="D6" s="165">
        <f>'"A" CHEER-ENTER SCORE'!E6</f>
        <v>0</v>
      </c>
      <c r="E6" s="165">
        <f>'"A" CHEER-ENTER SCORE'!F6</f>
        <v>0</v>
      </c>
      <c r="F6" s="167">
        <f>'"A" CHEER-ENTER SCORE'!G6</f>
        <v>0</v>
      </c>
      <c r="G6" s="166">
        <f>'"A" CHEER-ENTER SCORE'!H6</f>
        <v>0</v>
      </c>
      <c r="H6" s="141"/>
      <c r="I6" s="184"/>
      <c r="J6" s="185"/>
      <c r="K6" s="185"/>
      <c r="L6" s="185"/>
      <c r="M6" s="185"/>
      <c r="N6" s="186"/>
      <c r="O6" s="187"/>
      <c r="P6" s="141"/>
    </row>
    <row r="7" spans="1:16" ht="18" hidden="1" thickBot="1">
      <c r="A7" s="174" t="str">
        <f>'"A" CHEER-ENTER SCORE'!A7</f>
        <v>Hot Springs/Janet Naasz</v>
      </c>
      <c r="B7" s="165">
        <f>'"A" CHEER-ENTER SCORE'!C7</f>
        <v>0</v>
      </c>
      <c r="C7" s="165">
        <f>'"A" CHEER-ENTER SCORE'!D7</f>
        <v>0</v>
      </c>
      <c r="D7" s="165">
        <f>'"A" CHEER-ENTER SCORE'!E7</f>
        <v>0</v>
      </c>
      <c r="E7" s="165">
        <f>'"A" CHEER-ENTER SCORE'!F7</f>
        <v>0</v>
      </c>
      <c r="F7" s="167">
        <f>'"A" CHEER-ENTER SCORE'!G7</f>
        <v>0</v>
      </c>
      <c r="G7" s="166">
        <f>'"A" CHEER-ENTER SCORE'!H7</f>
        <v>0</v>
      </c>
      <c r="H7" s="141"/>
      <c r="I7" s="184"/>
      <c r="J7" s="185"/>
      <c r="K7" s="185"/>
      <c r="L7" s="185"/>
      <c r="M7" s="185"/>
      <c r="N7" s="186"/>
      <c r="O7" s="187"/>
      <c r="P7" s="141"/>
    </row>
    <row r="8" spans="1:16" ht="18" hidden="1" thickBot="1">
      <c r="A8" s="174" t="str">
        <f>'"A" CHEER-ENTER SCORE'!A8</f>
        <v>Arlington/Lake Preston/Krista O'Dea, Brooke Virchow</v>
      </c>
      <c r="B8" s="165">
        <f>'"A" CHEER-ENTER SCORE'!C8</f>
        <v>0</v>
      </c>
      <c r="C8" s="165">
        <f>'"A" CHEER-ENTER SCORE'!D8</f>
        <v>0</v>
      </c>
      <c r="D8" s="165">
        <f>'"A" CHEER-ENTER SCORE'!E8</f>
        <v>0</v>
      </c>
      <c r="E8" s="165">
        <f>'"A" CHEER-ENTER SCORE'!F8</f>
        <v>0</v>
      </c>
      <c r="F8" s="167">
        <f>'"A" CHEER-ENTER SCORE'!G8</f>
        <v>0</v>
      </c>
      <c r="G8" s="166">
        <f>'"A" CHEER-ENTER SCORE'!H8</f>
        <v>0</v>
      </c>
      <c r="H8" s="144"/>
      <c r="I8" s="184"/>
      <c r="J8" s="185"/>
      <c r="K8" s="185"/>
      <c r="L8" s="185"/>
      <c r="M8" s="185"/>
      <c r="N8" s="186"/>
      <c r="O8" s="187"/>
      <c r="P8" s="144"/>
    </row>
    <row r="9" spans="1:16" ht="18" hidden="1" thickBot="1">
      <c r="A9" s="174" t="str">
        <f>'"A" CHEER-ENTER SCORE'!A9</f>
        <v>Faulkton Area/Cecilia Woodring</v>
      </c>
      <c r="B9" s="165">
        <f>'"A" CHEER-ENTER SCORE'!C9</f>
        <v>0</v>
      </c>
      <c r="C9" s="165">
        <f>'"A" CHEER-ENTER SCORE'!D9</f>
        <v>0</v>
      </c>
      <c r="D9" s="165">
        <f>'"A" CHEER-ENTER SCORE'!E9</f>
        <v>0</v>
      </c>
      <c r="E9" s="165">
        <f>'"A" CHEER-ENTER SCORE'!F9</f>
        <v>0</v>
      </c>
      <c r="F9" s="167">
        <f>'"A" CHEER-ENTER SCORE'!G9</f>
        <v>0</v>
      </c>
      <c r="G9" s="166">
        <f>'"A" CHEER-ENTER SCORE'!H9</f>
        <v>0</v>
      </c>
      <c r="H9" s="144"/>
      <c r="I9" s="184"/>
      <c r="J9" s="185"/>
      <c r="K9" s="185"/>
      <c r="L9" s="185"/>
      <c r="M9" s="185"/>
      <c r="N9" s="186"/>
      <c r="O9" s="187"/>
      <c r="P9" s="144"/>
    </row>
    <row r="10" spans="1:16" ht="18" hidden="1" thickBot="1">
      <c r="A10" s="174" t="str">
        <f>'"A" CHEER-ENTER SCORE'!A10</f>
        <v>Custer/Tiffany Newman</v>
      </c>
      <c r="B10" s="165">
        <f>'"A" CHEER-ENTER SCORE'!C10</f>
        <v>0</v>
      </c>
      <c r="C10" s="165">
        <f>'"A" CHEER-ENTER SCORE'!D10</f>
        <v>0</v>
      </c>
      <c r="D10" s="165">
        <f>'"A" CHEER-ENTER SCORE'!E10</f>
        <v>0</v>
      </c>
      <c r="E10" s="165">
        <f>'"A" CHEER-ENTER SCORE'!F10</f>
        <v>0</v>
      </c>
      <c r="F10" s="167">
        <f>'"A" CHEER-ENTER SCORE'!G10</f>
        <v>0</v>
      </c>
      <c r="G10" s="166">
        <f>'"A" CHEER-ENTER SCORE'!H10</f>
        <v>0</v>
      </c>
      <c r="H10" s="144"/>
      <c r="I10" s="184"/>
      <c r="J10" s="185"/>
      <c r="K10" s="185"/>
      <c r="L10" s="185"/>
      <c r="M10" s="185"/>
      <c r="N10" s="186"/>
      <c r="O10" s="187"/>
      <c r="P10" s="144"/>
    </row>
    <row r="11" spans="1:16" ht="18" hidden="1" thickBot="1">
      <c r="A11" s="174" t="str">
        <f>'"A" CHEER-ENTER SCORE'!A11</f>
        <v>Parkston/Carmen Bartells</v>
      </c>
      <c r="B11" s="165">
        <f>'"A" CHEER-ENTER SCORE'!C11</f>
        <v>0</v>
      </c>
      <c r="C11" s="165">
        <f>'"A" CHEER-ENTER SCORE'!D11</f>
        <v>0</v>
      </c>
      <c r="D11" s="165">
        <f>'"A" CHEER-ENTER SCORE'!E11</f>
        <v>0</v>
      </c>
      <c r="E11" s="165">
        <f>'"A" CHEER-ENTER SCORE'!F11</f>
        <v>0</v>
      </c>
      <c r="F11" s="167">
        <f>'"A" CHEER-ENTER SCORE'!G11</f>
        <v>0</v>
      </c>
      <c r="G11" s="166">
        <f>'"A" CHEER-ENTER SCORE'!H11</f>
        <v>0</v>
      </c>
      <c r="H11" s="145"/>
      <c r="I11" s="184"/>
      <c r="J11" s="185"/>
      <c r="K11" s="185"/>
      <c r="L11" s="185"/>
      <c r="M11" s="185"/>
      <c r="N11" s="186"/>
      <c r="O11" s="187"/>
      <c r="P11" s="144"/>
    </row>
    <row r="12" spans="1:16" ht="18" hidden="1" thickBot="1">
      <c r="A12" s="48" t="str">
        <f>'"A" CHEER-ENTER SCORE'!A12</f>
        <v>Duebrook Area/Alicia Gass, Ashley Gouws</v>
      </c>
      <c r="B12" s="26" t="str">
        <f>'"A" CHEER-ENTER SCORE'!C12</f>
        <v>N/T</v>
      </c>
      <c r="C12" s="26">
        <f>'"A" CHEER-ENTER SCORE'!D12</f>
        <v>0</v>
      </c>
      <c r="D12" s="26">
        <f>'"A" CHEER-ENTER SCORE'!E12</f>
        <v>0</v>
      </c>
      <c r="E12" s="26">
        <f>'"A" CHEER-ENTER SCORE'!F12</f>
        <v>0</v>
      </c>
      <c r="F12" s="96">
        <f>'"A" CHEER-ENTER SCORE'!G12</f>
        <v>0</v>
      </c>
      <c r="G12" s="44">
        <f>'"A" CHEER-ENTER SCORE'!H12</f>
        <v>0</v>
      </c>
      <c r="H12" s="145"/>
      <c r="I12" s="184"/>
      <c r="J12" s="185"/>
      <c r="K12" s="185"/>
      <c r="L12" s="185"/>
      <c r="M12" s="185"/>
      <c r="N12" s="186"/>
      <c r="O12" s="187"/>
      <c r="P12" s="144"/>
    </row>
    <row r="13" spans="1:16" ht="18" hidden="1" thickBot="1">
      <c r="A13" s="174" t="str">
        <f>'"A" CHEER-ENTER SCORE'!A13</f>
        <v>Bon Homme/Jenna Rembold</v>
      </c>
      <c r="B13" s="165">
        <f>'"A" CHEER-ENTER SCORE'!C13</f>
        <v>0</v>
      </c>
      <c r="C13" s="165">
        <f>'"A" CHEER-ENTER SCORE'!D13</f>
        <v>0</v>
      </c>
      <c r="D13" s="165">
        <f>'"A" CHEER-ENTER SCORE'!E13</f>
        <v>0</v>
      </c>
      <c r="E13" s="165">
        <f>'"A" CHEER-ENTER SCORE'!F13</f>
        <v>0</v>
      </c>
      <c r="F13" s="167">
        <f>'"A" CHEER-ENTER SCORE'!G13</f>
        <v>0</v>
      </c>
      <c r="G13" s="166">
        <f>'"A" CHEER-ENTER SCORE'!H13</f>
        <v>0</v>
      </c>
      <c r="H13" s="145"/>
      <c r="I13" s="184"/>
      <c r="J13" s="185"/>
      <c r="K13" s="185"/>
      <c r="L13" s="185"/>
      <c r="M13" s="185"/>
      <c r="N13" s="186"/>
      <c r="O13" s="187"/>
      <c r="P13" s="144"/>
    </row>
    <row r="14" spans="1:16" ht="18" hidden="1" thickBot="1">
      <c r="A14" s="174" t="str">
        <f>'"A" CHEER-ENTER SCORE'!A14</f>
        <v>Winner/Val Ewing</v>
      </c>
      <c r="B14" s="165">
        <f>'"A" CHEER-ENTER SCORE'!C14</f>
        <v>0</v>
      </c>
      <c r="C14" s="165">
        <f>'"A" CHEER-ENTER SCORE'!D14</f>
        <v>0</v>
      </c>
      <c r="D14" s="165">
        <f>'"A" CHEER-ENTER SCORE'!E14</f>
        <v>0</v>
      </c>
      <c r="E14" s="165">
        <f>'"A" CHEER-ENTER SCORE'!F14</f>
        <v>0</v>
      </c>
      <c r="F14" s="167">
        <f>'"A" CHEER-ENTER SCORE'!G14</f>
        <v>0</v>
      </c>
      <c r="G14" s="166">
        <f>'"A" CHEER-ENTER SCORE'!H14</f>
        <v>0</v>
      </c>
      <c r="H14" s="145"/>
      <c r="I14" s="184"/>
      <c r="J14" s="185"/>
      <c r="K14" s="185"/>
      <c r="L14" s="185"/>
      <c r="M14" s="185"/>
      <c r="N14" s="186"/>
      <c r="O14" s="187"/>
      <c r="P14" s="144"/>
    </row>
    <row r="15" spans="1:16" ht="18" hidden="1" thickBot="1">
      <c r="A15" s="174" t="str">
        <f>'"A" CHEER-ENTER SCORE'!A15</f>
        <v>Belle Fourche/Denise Horman</v>
      </c>
      <c r="B15" s="165">
        <f>'"A" CHEER-ENTER SCORE'!C15</f>
        <v>0</v>
      </c>
      <c r="C15" s="165">
        <f>'"A" CHEER-ENTER SCORE'!D15</f>
        <v>0</v>
      </c>
      <c r="D15" s="165">
        <f>'"A" CHEER-ENTER SCORE'!E15</f>
        <v>0</v>
      </c>
      <c r="E15" s="165">
        <f>'"A" CHEER-ENTER SCORE'!F15</f>
        <v>0</v>
      </c>
      <c r="F15" s="167">
        <f>'"A" CHEER-ENTER SCORE'!G15</f>
        <v>0</v>
      </c>
      <c r="G15" s="166">
        <f>'"A" CHEER-ENTER SCORE'!H15</f>
        <v>0</v>
      </c>
      <c r="H15" s="145"/>
      <c r="I15" s="184"/>
      <c r="J15" s="185"/>
      <c r="K15" s="185"/>
      <c r="L15" s="185"/>
      <c r="M15" s="185"/>
      <c r="N15" s="186"/>
      <c r="O15" s="187"/>
      <c r="P15" s="144"/>
    </row>
    <row r="16" spans="1:16" ht="18" hidden="1" thickBot="1">
      <c r="A16" s="174" t="str">
        <f>'"A" CHEER-ENTER SCORE'!A16</f>
        <v>Dell Rapids/Megan Richeal</v>
      </c>
      <c r="B16" s="165">
        <f>'"A" CHEER-ENTER SCORE'!C16</f>
        <v>0</v>
      </c>
      <c r="C16" s="165">
        <f>'"A" CHEER-ENTER SCORE'!D16</f>
        <v>0</v>
      </c>
      <c r="D16" s="165">
        <f>'"A" CHEER-ENTER SCORE'!E16</f>
        <v>0</v>
      </c>
      <c r="E16" s="165">
        <f>'"A" CHEER-ENTER SCORE'!F16</f>
        <v>0</v>
      </c>
      <c r="F16" s="167">
        <f>'"A" CHEER-ENTER SCORE'!G16</f>
        <v>0</v>
      </c>
      <c r="G16" s="166">
        <f>'"A" CHEER-ENTER SCORE'!H16</f>
        <v>0</v>
      </c>
      <c r="H16" s="145"/>
      <c r="I16" s="184"/>
      <c r="J16" s="185"/>
      <c r="K16" s="185"/>
      <c r="L16" s="185"/>
      <c r="M16" s="185"/>
      <c r="N16" s="186"/>
      <c r="O16" s="187"/>
      <c r="P16" s="144"/>
    </row>
    <row r="17" spans="1:16" ht="18" hidden="1" thickBot="1">
      <c r="A17" s="48" t="str">
        <f>'"A" CHEER-ENTER SCORE'!A17</f>
        <v>Platte-Geddes/Marla Tegethoff</v>
      </c>
      <c r="B17" s="26" t="str">
        <f>'"A" CHEER-ENTER SCORE'!C17</f>
        <v>N/T</v>
      </c>
      <c r="C17" s="26">
        <f>'"A" CHEER-ENTER SCORE'!D17</f>
        <v>0</v>
      </c>
      <c r="D17" s="26">
        <f>'"A" CHEER-ENTER SCORE'!E17</f>
        <v>0</v>
      </c>
      <c r="E17" s="26">
        <f>'"A" CHEER-ENTER SCORE'!F17</f>
        <v>0</v>
      </c>
      <c r="F17" s="96">
        <f>'"A" CHEER-ENTER SCORE'!G17</f>
        <v>0</v>
      </c>
      <c r="G17" s="44">
        <f>'"A" CHEER-ENTER SCORE'!H17</f>
        <v>0</v>
      </c>
      <c r="H17" s="145"/>
      <c r="I17" s="184"/>
      <c r="J17" s="185"/>
      <c r="K17" s="185"/>
      <c r="L17" s="185"/>
      <c r="M17" s="185"/>
      <c r="N17" s="186"/>
      <c r="O17" s="187"/>
      <c r="P17" s="144"/>
    </row>
    <row r="18" spans="1:16" ht="18" hidden="1" thickBot="1">
      <c r="A18" s="174" t="str">
        <f>'"A" CHEER-ENTER SCORE'!A18</f>
        <v>Sioux Valley/Casie King</v>
      </c>
      <c r="B18" s="165">
        <f>'"A" CHEER-ENTER SCORE'!C18</f>
        <v>0</v>
      </c>
      <c r="C18" s="165">
        <f>'"A" CHEER-ENTER SCORE'!D18</f>
        <v>0</v>
      </c>
      <c r="D18" s="165">
        <f>'"A" CHEER-ENTER SCORE'!E18</f>
        <v>0</v>
      </c>
      <c r="E18" s="165">
        <f>'"A" CHEER-ENTER SCORE'!F18</f>
        <v>0</v>
      </c>
      <c r="F18" s="167">
        <f>'"A" CHEER-ENTER SCORE'!G18</f>
        <v>0</v>
      </c>
      <c r="G18" s="166">
        <f>'"A" CHEER-ENTER SCORE'!H18</f>
        <v>0</v>
      </c>
      <c r="H18" s="145"/>
      <c r="I18" s="184"/>
      <c r="J18" s="185"/>
      <c r="K18" s="185"/>
      <c r="L18" s="185"/>
      <c r="M18" s="185"/>
      <c r="N18" s="186"/>
      <c r="O18" s="187"/>
      <c r="P18" s="144"/>
    </row>
    <row r="19" spans="1:16" ht="18" hidden="1" thickBot="1">
      <c r="A19" s="174" t="str">
        <f>'"A" CHEER-ENTER SCORE'!A19</f>
        <v>Dell Rapids St Mary's/Cami Bacon</v>
      </c>
      <c r="B19" s="165">
        <f>'"A" CHEER-ENTER SCORE'!C19</f>
        <v>0</v>
      </c>
      <c r="C19" s="165">
        <f>'"A" CHEER-ENTER SCORE'!D19</f>
        <v>0</v>
      </c>
      <c r="D19" s="165">
        <f>'"A" CHEER-ENTER SCORE'!E19</f>
        <v>0</v>
      </c>
      <c r="E19" s="165">
        <f>'"A" CHEER-ENTER SCORE'!F19</f>
        <v>0</v>
      </c>
      <c r="F19" s="167">
        <f>'"A" CHEER-ENTER SCORE'!G19</f>
        <v>0</v>
      </c>
      <c r="G19" s="166">
        <f>'"A" CHEER-ENTER SCORE'!H19</f>
        <v>0</v>
      </c>
      <c r="H19" s="145"/>
      <c r="I19" s="184"/>
      <c r="J19" s="185"/>
      <c r="K19" s="185"/>
      <c r="L19" s="185"/>
      <c r="M19" s="185"/>
      <c r="N19" s="186"/>
      <c r="O19" s="187"/>
      <c r="P19" s="144"/>
    </row>
    <row r="20" spans="1:16" ht="18" hidden="1" thickBot="1">
      <c r="A20" s="175" t="str">
        <f>'"A" CHEER-ENTER SCORE'!A20</f>
        <v>Dakota Valley/Angela Bernard</v>
      </c>
      <c r="B20" s="176">
        <f>'"A" CHEER-ENTER SCORE'!C20</f>
        <v>0</v>
      </c>
      <c r="C20" s="177">
        <f>'"A" CHEER-ENTER SCORE'!D20</f>
        <v>0</v>
      </c>
      <c r="D20" s="177">
        <f>'"A" CHEER-ENTER SCORE'!E20</f>
        <v>0</v>
      </c>
      <c r="E20" s="177">
        <f>'"A" CHEER-ENTER SCORE'!F20</f>
        <v>0</v>
      </c>
      <c r="F20" s="178">
        <f>'"A" CHEER-ENTER SCORE'!G20</f>
        <v>0</v>
      </c>
      <c r="G20" s="168">
        <f>'"A" CHEER-ENTER SCORE'!H20</f>
        <v>0</v>
      </c>
      <c r="H20" s="145"/>
      <c r="I20" s="184"/>
      <c r="J20" s="185"/>
      <c r="K20" s="185"/>
      <c r="L20" s="185"/>
      <c r="M20" s="185"/>
      <c r="N20" s="186"/>
      <c r="O20" s="187"/>
      <c r="P20" s="144"/>
    </row>
    <row r="21" spans="1:16" ht="18" hidden="1" thickBot="1">
      <c r="A21" s="175">
        <f>'"A" CHEER-ENTER SCORE'!A21</f>
        <v>0</v>
      </c>
      <c r="B21" s="176">
        <f>'"A" CHEER-ENTER SCORE'!C21</f>
        <v>0</v>
      </c>
      <c r="C21" s="176">
        <f>'"A" CHEER-ENTER SCORE'!D21</f>
        <v>0</v>
      </c>
      <c r="D21" s="176">
        <f>'"A" CHEER-ENTER SCORE'!E21</f>
        <v>0</v>
      </c>
      <c r="E21" s="176">
        <f>'"A" CHEER-ENTER SCORE'!F21</f>
        <v>0</v>
      </c>
      <c r="F21" s="179">
        <f>'"A" CHEER-ENTER SCORE'!G21</f>
        <v>0</v>
      </c>
      <c r="G21" s="180">
        <f>'"A" CHEER-ENTER SCORE'!H21</f>
        <v>0</v>
      </c>
      <c r="H21" s="145"/>
      <c r="I21" s="184"/>
      <c r="J21" s="185"/>
      <c r="K21" s="185"/>
      <c r="L21" s="185"/>
      <c r="M21" s="185"/>
      <c r="N21" s="186"/>
      <c r="O21" s="187"/>
      <c r="P21" s="144"/>
    </row>
    <row r="22" ht="14.25" hidden="1"/>
    <row r="23" spans="1:15" ht="18" thickBot="1">
      <c r="A23" s="31" t="s">
        <v>91</v>
      </c>
      <c r="B23" s="49" t="s">
        <v>77</v>
      </c>
      <c r="C23" s="50"/>
      <c r="D23" s="50"/>
      <c r="F23" s="1"/>
      <c r="G23" s="1"/>
      <c r="I23" s="78" t="s">
        <v>92</v>
      </c>
      <c r="J23" s="135" t="s">
        <v>78</v>
      </c>
      <c r="K23" s="135"/>
      <c r="L23" s="147"/>
      <c r="M23" s="136"/>
      <c r="N23" s="80"/>
      <c r="O23" s="80"/>
    </row>
    <row r="24" spans="1:15" ht="49.5" thickBot="1">
      <c r="A24" s="81" t="s">
        <v>1</v>
      </c>
      <c r="B24" s="39" t="s">
        <v>12</v>
      </c>
      <c r="C24" s="25" t="s">
        <v>113</v>
      </c>
      <c r="D24" s="25" t="s">
        <v>111</v>
      </c>
      <c r="E24" s="25" t="s">
        <v>112</v>
      </c>
      <c r="F24" s="4" t="s">
        <v>9</v>
      </c>
      <c r="G24" s="4" t="s">
        <v>10</v>
      </c>
      <c r="I24" s="148" t="s">
        <v>1</v>
      </c>
      <c r="J24" s="204" t="s">
        <v>11</v>
      </c>
      <c r="K24" s="25" t="s">
        <v>113</v>
      </c>
      <c r="L24" s="25" t="s">
        <v>111</v>
      </c>
      <c r="M24" s="25" t="s">
        <v>112</v>
      </c>
      <c r="N24" s="138" t="s">
        <v>9</v>
      </c>
      <c r="O24" s="138" t="s">
        <v>10</v>
      </c>
    </row>
    <row r="25" spans="1:16" ht="18" thickBot="1">
      <c r="A25" s="272" t="str">
        <f>'"A" CHEER-ENTER SCORE'!A12</f>
        <v>Duebrook Area/Alicia Gass, Ashley Gouws</v>
      </c>
      <c r="B25" s="126" t="str">
        <f>'"A" CHEER-ENTER SCORE'!O12</f>
        <v>SMALL</v>
      </c>
      <c r="C25" s="128">
        <f>'"A" CHEER-ENTER SCORE'!P12</f>
        <v>71</v>
      </c>
      <c r="D25" s="128">
        <f>'"A" CHEER-ENTER SCORE'!Q12</f>
        <v>79</v>
      </c>
      <c r="E25" s="128">
        <f>'"A" CHEER-ENTER SCORE'!R12</f>
        <v>77</v>
      </c>
      <c r="F25" s="127">
        <f>'"A" CHEER-ENTER SCORE'!S12</f>
        <v>0</v>
      </c>
      <c r="G25" s="200">
        <f>'"A" CHEER-ENTER SCORE'!T12</f>
        <v>227</v>
      </c>
      <c r="H25" s="141" t="s">
        <v>20</v>
      </c>
      <c r="I25" s="272" t="str">
        <f>'"A" CHEER-ENTER SCORE'!A18</f>
        <v>Sioux Valley/Casie King</v>
      </c>
      <c r="J25" s="129" t="str">
        <f>'"A" CHEER-ENTER SCORE'!U18</f>
        <v>LARGE</v>
      </c>
      <c r="K25" s="205">
        <f>'"A" CHEER-ENTER SCORE'!V18</f>
        <v>96.5</v>
      </c>
      <c r="L25" s="237">
        <f>'"A" CHEER-ENTER SCORE'!W18</f>
        <v>97.5</v>
      </c>
      <c r="M25" s="205">
        <f>'"A" CHEER-ENTER SCORE'!X18</f>
        <v>96.5</v>
      </c>
      <c r="N25" s="130">
        <f>'"A" CHEER-ENTER SCORE'!Y18</f>
        <v>0</v>
      </c>
      <c r="O25" s="201">
        <f>'"A" CHEER-ENTER SCORE'!Z18</f>
        <v>290.5</v>
      </c>
      <c r="P25" s="141" t="s">
        <v>20</v>
      </c>
    </row>
    <row r="26" spans="1:16" ht="18" thickBot="1">
      <c r="A26" s="272" t="str">
        <f>'"A" CHEER-ENTER SCORE'!A13</f>
        <v>Bon Homme/Jenna Rembold</v>
      </c>
      <c r="B26" s="126" t="str">
        <f>'"A" CHEER-ENTER SCORE'!O13</f>
        <v>SMALL</v>
      </c>
      <c r="C26" s="128">
        <f>'"A" CHEER-ENTER SCORE'!P13</f>
        <v>75</v>
      </c>
      <c r="D26" s="128">
        <f>'"A" CHEER-ENTER SCORE'!Q13</f>
        <v>73.5</v>
      </c>
      <c r="E26" s="128">
        <f>'"A" CHEER-ENTER SCORE'!R13</f>
        <v>74</v>
      </c>
      <c r="F26" s="127">
        <f>'"A" CHEER-ENTER SCORE'!S13</f>
        <v>0</v>
      </c>
      <c r="G26" s="200">
        <f>'"A" CHEER-ENTER SCORE'!T13</f>
        <v>222.5</v>
      </c>
      <c r="H26" s="141" t="s">
        <v>21</v>
      </c>
      <c r="I26" s="272" t="str">
        <f>'"A" CHEER-ENTER SCORE'!A20</f>
        <v>Dakota Valley/Angela Bernard</v>
      </c>
      <c r="J26" s="129" t="str">
        <f>'"A" CHEER-ENTER SCORE'!U20</f>
        <v>LARGE</v>
      </c>
      <c r="K26" s="205">
        <f>'"A" CHEER-ENTER SCORE'!V20</f>
        <v>83</v>
      </c>
      <c r="L26" s="237">
        <f>'"A" CHEER-ENTER SCORE'!W20</f>
        <v>83</v>
      </c>
      <c r="M26" s="205">
        <f>'"A" CHEER-ENTER SCORE'!X20</f>
        <v>81</v>
      </c>
      <c r="N26" s="130">
        <f>'"A" CHEER-ENTER SCORE'!Y20</f>
        <v>1</v>
      </c>
      <c r="O26" s="201">
        <f>'"A" CHEER-ENTER SCORE'!Z20</f>
        <v>246</v>
      </c>
      <c r="P26" s="141" t="s">
        <v>21</v>
      </c>
    </row>
    <row r="27" spans="1:16" ht="18" thickBot="1">
      <c r="A27" s="272" t="str">
        <f>'"A" CHEER-ENTER SCORE'!A5</f>
        <v>Wagner/Cierra Hansen</v>
      </c>
      <c r="B27" s="126" t="str">
        <f>'"A" CHEER-ENTER SCORE'!O5</f>
        <v>SMALL</v>
      </c>
      <c r="C27" s="128">
        <f>'"A" CHEER-ENTER SCORE'!P5</f>
        <v>73.5</v>
      </c>
      <c r="D27" s="128">
        <f>'"A" CHEER-ENTER SCORE'!Q5</f>
        <v>78.5</v>
      </c>
      <c r="E27" s="128">
        <f>'"A" CHEER-ENTER SCORE'!R5</f>
        <v>75.5</v>
      </c>
      <c r="F27" s="127">
        <f>'"A" CHEER-ENTER SCORE'!S5</f>
        <v>11</v>
      </c>
      <c r="G27" s="200">
        <f>'"A" CHEER-ENTER SCORE'!T5</f>
        <v>216.5</v>
      </c>
      <c r="H27" s="141" t="s">
        <v>22</v>
      </c>
      <c r="I27" s="272" t="str">
        <f>'"A" CHEER-ENTER SCORE'!A16</f>
        <v>Dell Rapids/Megan Richeal</v>
      </c>
      <c r="J27" s="131" t="str">
        <f>'"A" CHEER-ENTER SCORE'!U16</f>
        <v>LARGE</v>
      </c>
      <c r="K27" s="206">
        <f>'"A" CHEER-ENTER SCORE'!V16</f>
        <v>79</v>
      </c>
      <c r="L27" s="197">
        <f>'"A" CHEER-ENTER SCORE'!W16</f>
        <v>80</v>
      </c>
      <c r="M27" s="206">
        <f>'"A" CHEER-ENTER SCORE'!X16</f>
        <v>81</v>
      </c>
      <c r="N27" s="132">
        <f>'"A" CHEER-ENTER SCORE'!Y16</f>
        <v>0</v>
      </c>
      <c r="O27" s="201">
        <f>'"A" CHEER-ENTER SCORE'!Z16</f>
        <v>240</v>
      </c>
      <c r="P27" s="141" t="s">
        <v>22</v>
      </c>
    </row>
    <row r="28" spans="1:16" ht="18" thickBot="1">
      <c r="A28" s="272" t="str">
        <f>'"A" CHEER-ENTER SCORE'!A10</f>
        <v>Custer/Tiffany Newman</v>
      </c>
      <c r="B28" s="126" t="str">
        <f>'"A" CHEER-ENTER SCORE'!O10</f>
        <v>SMALL</v>
      </c>
      <c r="C28" s="128">
        <f>'"A" CHEER-ENTER SCORE'!P10</f>
        <v>71</v>
      </c>
      <c r="D28" s="128">
        <f>'"A" CHEER-ENTER SCORE'!Q10</f>
        <v>71</v>
      </c>
      <c r="E28" s="128">
        <f>'"A" CHEER-ENTER SCORE'!R10</f>
        <v>70</v>
      </c>
      <c r="F28" s="127">
        <f>'"A" CHEER-ENTER SCORE'!S10</f>
        <v>0</v>
      </c>
      <c r="G28" s="200">
        <f>'"A" CHEER-ENTER SCORE'!T10</f>
        <v>212</v>
      </c>
      <c r="H28" s="141" t="s">
        <v>23</v>
      </c>
      <c r="I28" s="272" t="str">
        <f>'"A" CHEER-ENTER SCORE'!A17</f>
        <v>Platte-Geddes/Marla Tegethoff</v>
      </c>
      <c r="J28" s="129" t="str">
        <f>'"A" CHEER-ENTER SCORE'!U17</f>
        <v>LARGE</v>
      </c>
      <c r="K28" s="205">
        <f>'"A" CHEER-ENTER SCORE'!V17</f>
        <v>74.5</v>
      </c>
      <c r="L28" s="237">
        <f>'"A" CHEER-ENTER SCORE'!W17</f>
        <v>76.5</v>
      </c>
      <c r="M28" s="205">
        <f>'"A" CHEER-ENTER SCORE'!X17</f>
        <v>75.5</v>
      </c>
      <c r="N28" s="130">
        <f>'"A" CHEER-ENTER SCORE'!Y17</f>
        <v>0</v>
      </c>
      <c r="O28" s="201">
        <f>'"A" CHEER-ENTER SCORE'!Z17</f>
        <v>226.5</v>
      </c>
      <c r="P28" s="141" t="s">
        <v>23</v>
      </c>
    </row>
    <row r="29" spans="1:16" ht="18" thickBot="1">
      <c r="A29" s="272" t="str">
        <f>'"A" CHEER-ENTER SCORE'!A11</f>
        <v>Parkston/Carmen Bartells</v>
      </c>
      <c r="B29" s="126" t="str">
        <f>'"A" CHEER-ENTER SCORE'!O11</f>
        <v>SMALL</v>
      </c>
      <c r="C29" s="128">
        <f>'"A" CHEER-ENTER SCORE'!P11</f>
        <v>64.5</v>
      </c>
      <c r="D29" s="128">
        <f>'"A" CHEER-ENTER SCORE'!Q11</f>
        <v>66.5</v>
      </c>
      <c r="E29" s="128">
        <f>'"A" CHEER-ENTER SCORE'!R11</f>
        <v>66</v>
      </c>
      <c r="F29" s="127">
        <f>'"A" CHEER-ENTER SCORE'!S11</f>
        <v>0</v>
      </c>
      <c r="G29" s="200">
        <f>'"A" CHEER-ENTER SCORE'!T11</f>
        <v>197</v>
      </c>
      <c r="H29" s="141" t="s">
        <v>24</v>
      </c>
      <c r="I29" s="272" t="str">
        <f>'"A" CHEER-ENTER SCORE'!A19</f>
        <v>Dell Rapids St Mary's/Cami Bacon</v>
      </c>
      <c r="J29" s="131" t="str">
        <f>'"A" CHEER-ENTER SCORE'!U19</f>
        <v>LARGE</v>
      </c>
      <c r="K29" s="206">
        <f>'"A" CHEER-ENTER SCORE'!V19</f>
        <v>73</v>
      </c>
      <c r="L29" s="197">
        <f>'"A" CHEER-ENTER SCORE'!W19</f>
        <v>78.5</v>
      </c>
      <c r="M29" s="206">
        <f>'"A" CHEER-ENTER SCORE'!X19</f>
        <v>74.5</v>
      </c>
      <c r="N29" s="132">
        <f>'"A" CHEER-ENTER SCORE'!Y19</f>
        <v>1</v>
      </c>
      <c r="O29" s="201">
        <f>'"A" CHEER-ENTER SCORE'!Z19</f>
        <v>225</v>
      </c>
      <c r="P29" s="141" t="s">
        <v>24</v>
      </c>
    </row>
    <row r="30" spans="1:16" ht="18" thickBot="1">
      <c r="A30" s="272" t="str">
        <f>'"A" CHEER-ENTER SCORE'!A8</f>
        <v>Arlington/Lake Preston/Krista O'Dea, Brooke Virchow</v>
      </c>
      <c r="B30" s="126" t="str">
        <f>'"A" CHEER-ENTER SCORE'!O8</f>
        <v>SMALL</v>
      </c>
      <c r="C30" s="128">
        <f>'"A" CHEER-ENTER SCORE'!P8</f>
        <v>62.5</v>
      </c>
      <c r="D30" s="128">
        <f>'"A" CHEER-ENTER SCORE'!Q8</f>
        <v>66</v>
      </c>
      <c r="E30" s="128">
        <f>'"A" CHEER-ENTER SCORE'!R8</f>
        <v>65.5</v>
      </c>
      <c r="F30" s="127">
        <f>'"A" CHEER-ENTER SCORE'!S8</f>
        <v>0</v>
      </c>
      <c r="G30" s="200">
        <f>'"A" CHEER-ENTER SCORE'!T8</f>
        <v>194</v>
      </c>
      <c r="H30" s="139" t="s">
        <v>25</v>
      </c>
      <c r="I30" s="272" t="str">
        <f>'"A" CHEER-ENTER SCORE'!A14</f>
        <v>Winner/Val Ewing</v>
      </c>
      <c r="J30" s="129" t="str">
        <f>'"A" CHEER-ENTER SCORE'!U14</f>
        <v>LARGE</v>
      </c>
      <c r="K30" s="205">
        <f>'"A" CHEER-ENTER SCORE'!V14</f>
        <v>76</v>
      </c>
      <c r="L30" s="237">
        <f>'"A" CHEER-ENTER SCORE'!W14</f>
        <v>74.5</v>
      </c>
      <c r="M30" s="205">
        <f>'"A" CHEER-ENTER SCORE'!X14</f>
        <v>73.5</v>
      </c>
      <c r="N30" s="130">
        <f>'"A" CHEER-ENTER SCORE'!Y14</f>
        <v>1</v>
      </c>
      <c r="O30" s="201">
        <f>'"A" CHEER-ENTER SCORE'!Z14</f>
        <v>223</v>
      </c>
      <c r="P30" s="139" t="s">
        <v>25</v>
      </c>
    </row>
    <row r="31" spans="1:16" ht="18" thickBot="1">
      <c r="A31" s="272" t="str">
        <f>'"A" CHEER-ENTER SCORE'!A9</f>
        <v>Faulkton Area/Cecilia Woodring</v>
      </c>
      <c r="B31" s="126" t="str">
        <f>'"A" CHEER-ENTER SCORE'!O9</f>
        <v>SMALL</v>
      </c>
      <c r="C31" s="128">
        <f>'"A" CHEER-ENTER SCORE'!P9</f>
        <v>62</v>
      </c>
      <c r="D31" s="128">
        <f>'"A" CHEER-ENTER SCORE'!Q9</f>
        <v>66</v>
      </c>
      <c r="E31" s="128">
        <f>'"A" CHEER-ENTER SCORE'!R9</f>
        <v>65.5</v>
      </c>
      <c r="F31" s="127">
        <f>'"A" CHEER-ENTER SCORE'!S9</f>
        <v>0</v>
      </c>
      <c r="G31" s="200">
        <f>'"A" CHEER-ENTER SCORE'!T9</f>
        <v>193.5</v>
      </c>
      <c r="H31" s="139" t="s">
        <v>26</v>
      </c>
      <c r="I31" s="272" t="str">
        <f>'"A" CHEER-ENTER SCORE'!A15</f>
        <v>Belle Fourche/Denise Horman</v>
      </c>
      <c r="J31" s="131" t="str">
        <f>'"A" CHEER-ENTER SCORE'!U15</f>
        <v>LARGE</v>
      </c>
      <c r="K31" s="206">
        <f>'"A" CHEER-ENTER SCORE'!V15</f>
        <v>70.5</v>
      </c>
      <c r="L31" s="197">
        <f>'"A" CHEER-ENTER SCORE'!W15</f>
        <v>66.5</v>
      </c>
      <c r="M31" s="206">
        <f>'"A" CHEER-ENTER SCORE'!X15</f>
        <v>65.5</v>
      </c>
      <c r="N31" s="132">
        <f>'"A" CHEER-ENTER SCORE'!Y15</f>
        <v>0</v>
      </c>
      <c r="O31" s="201">
        <f>'"A" CHEER-ENTER SCORE'!Z15</f>
        <v>202.5</v>
      </c>
      <c r="P31" s="139" t="s">
        <v>26</v>
      </c>
    </row>
    <row r="32" spans="1:16" ht="18" thickBot="1">
      <c r="A32" s="272" t="str">
        <f>'"A" CHEER-ENTER SCORE'!A4</f>
        <v>Redfield/Doland/Gia Lantero</v>
      </c>
      <c r="B32" s="126" t="str">
        <f>'"A" CHEER-ENTER SCORE'!O4</f>
        <v>SMALL</v>
      </c>
      <c r="C32" s="128">
        <f>'"A" CHEER-ENTER SCORE'!P4</f>
        <v>63.5</v>
      </c>
      <c r="D32" s="128">
        <f>'"A" CHEER-ENTER SCORE'!Q4</f>
        <v>70.5</v>
      </c>
      <c r="E32" s="128">
        <f>'"A" CHEER-ENTER SCORE'!R4</f>
        <v>68.5</v>
      </c>
      <c r="F32" s="127">
        <f>'"A" CHEER-ENTER SCORE'!S4</f>
        <v>20</v>
      </c>
      <c r="G32" s="200">
        <f>'"A" CHEER-ENTER SCORE'!T4</f>
        <v>182.5</v>
      </c>
      <c r="H32" s="139" t="s">
        <v>117</v>
      </c>
      <c r="I32" s="174" t="str">
        <f>'"A" CHEER-ENTER SCORE'!A3</f>
        <v>Lyman/Becky Diehm</v>
      </c>
      <c r="J32" s="247">
        <f>'"A" CHEER-ENTER SCORE'!U3</f>
        <v>0</v>
      </c>
      <c r="K32" s="248">
        <f>'"A" CHEER-ENTER SCORE'!V3</f>
        <v>0</v>
      </c>
      <c r="L32" s="249">
        <f>'"A" CHEER-ENTER SCORE'!W3</f>
        <v>0</v>
      </c>
      <c r="M32" s="248">
        <f>'"A" CHEER-ENTER SCORE'!X3</f>
        <v>0</v>
      </c>
      <c r="N32" s="250">
        <f>'"A" CHEER-ENTER SCORE'!Y3</f>
        <v>0</v>
      </c>
      <c r="O32" s="248">
        <f>'"A" CHEER-ENTER SCORE'!Z3</f>
        <v>0</v>
      </c>
      <c r="P32" s="139"/>
    </row>
    <row r="33" spans="1:16" ht="18" thickBot="1">
      <c r="A33" s="272" t="str">
        <f>'"A" CHEER-ENTER SCORE'!A7</f>
        <v>Hot Springs/Janet Naasz</v>
      </c>
      <c r="B33" s="126" t="str">
        <f>'"A" CHEER-ENTER SCORE'!O7</f>
        <v>SMALL</v>
      </c>
      <c r="C33" s="128">
        <f>'"A" CHEER-ENTER SCORE'!P7</f>
        <v>62.5</v>
      </c>
      <c r="D33" s="128">
        <f>'"A" CHEER-ENTER SCORE'!Q7</f>
        <v>60</v>
      </c>
      <c r="E33" s="128">
        <f>'"A" CHEER-ENTER SCORE'!R7</f>
        <v>60</v>
      </c>
      <c r="F33" s="127">
        <f>'"A" CHEER-ENTER SCORE'!S7</f>
        <v>0</v>
      </c>
      <c r="G33" s="200">
        <f>'"A" CHEER-ENTER SCORE'!T7</f>
        <v>182.5</v>
      </c>
      <c r="H33" s="139" t="s">
        <v>118</v>
      </c>
      <c r="I33" s="255" t="str">
        <f>'"A" CHEER-ENTER SCORE'!A4</f>
        <v>Redfield/Doland/Gia Lantero</v>
      </c>
      <c r="J33" s="251">
        <f>'"A" CHEER-ENTER SCORE'!U4</f>
        <v>0</v>
      </c>
      <c r="K33" s="252">
        <f>'"A" CHEER-ENTER SCORE'!V4</f>
        <v>0</v>
      </c>
      <c r="L33" s="253">
        <f>'"A" CHEER-ENTER SCORE'!W4</f>
        <v>0</v>
      </c>
      <c r="M33" s="252">
        <f>'"A" CHEER-ENTER SCORE'!X4</f>
        <v>0</v>
      </c>
      <c r="N33" s="254">
        <f>'"A" CHEER-ENTER SCORE'!Y4</f>
        <v>0</v>
      </c>
      <c r="O33" s="248">
        <f>'"A" CHEER-ENTER SCORE'!Z4</f>
        <v>0</v>
      </c>
      <c r="P33" s="140"/>
    </row>
    <row r="34" spans="1:16" ht="18" thickBot="1">
      <c r="A34" s="272" t="str">
        <f>'"A" CHEER-ENTER SCORE'!A6</f>
        <v>Gregory/Lenna Braun</v>
      </c>
      <c r="B34" s="126" t="str">
        <f>'"A" CHEER-ENTER SCORE'!O6</f>
        <v>SMALL</v>
      </c>
      <c r="C34" s="128">
        <f>'"A" CHEER-ENTER SCORE'!P6</f>
        <v>62</v>
      </c>
      <c r="D34" s="128">
        <f>'"A" CHEER-ENTER SCORE'!Q6</f>
        <v>60</v>
      </c>
      <c r="E34" s="128">
        <f>'"A" CHEER-ENTER SCORE'!R6</f>
        <v>60.5</v>
      </c>
      <c r="F34" s="127">
        <f>'"A" CHEER-ENTER SCORE'!S6</f>
        <v>11</v>
      </c>
      <c r="G34" s="200">
        <f>'"A" CHEER-ENTER SCORE'!T6</f>
        <v>171.5</v>
      </c>
      <c r="H34" s="139" t="s">
        <v>29</v>
      </c>
      <c r="I34" s="174" t="str">
        <f>'"A" CHEER-ENTER SCORE'!A5</f>
        <v>Wagner/Cierra Hansen</v>
      </c>
      <c r="J34" s="247">
        <f>'"A" CHEER-ENTER SCORE'!U5</f>
        <v>0</v>
      </c>
      <c r="K34" s="248">
        <f>'"A" CHEER-ENTER SCORE'!V5</f>
        <v>0</v>
      </c>
      <c r="L34" s="249">
        <f>'"A" CHEER-ENTER SCORE'!W5</f>
        <v>0</v>
      </c>
      <c r="M34" s="248">
        <f>'"A" CHEER-ENTER SCORE'!X5</f>
        <v>0</v>
      </c>
      <c r="N34" s="250">
        <f>'"A" CHEER-ENTER SCORE'!Y5</f>
        <v>0</v>
      </c>
      <c r="O34" s="248">
        <f>'"A" CHEER-ENTER SCORE'!Z5</f>
        <v>0</v>
      </c>
      <c r="P34" s="140"/>
    </row>
    <row r="35" spans="1:16" ht="18" thickBot="1">
      <c r="A35" s="272" t="str">
        <f>'"A" CHEER-ENTER SCORE'!A3</f>
        <v>Lyman/Becky Diehm</v>
      </c>
      <c r="B35" s="126" t="str">
        <f>'"A" CHEER-ENTER SCORE'!O3</f>
        <v>SMALL</v>
      </c>
      <c r="C35" s="128">
        <f>'"A" CHEER-ENTER SCORE'!P3</f>
        <v>59</v>
      </c>
      <c r="D35" s="128">
        <f>'"A" CHEER-ENTER SCORE'!Q3</f>
        <v>58.5</v>
      </c>
      <c r="E35" s="128">
        <f>'"A" CHEER-ENTER SCORE'!R3</f>
        <v>59</v>
      </c>
      <c r="F35" s="127">
        <f>'"A" CHEER-ENTER SCORE'!S3</f>
        <v>11</v>
      </c>
      <c r="G35" s="200">
        <f>'"A" CHEER-ENTER SCORE'!T3</f>
        <v>165.5</v>
      </c>
      <c r="H35" s="139" t="s">
        <v>30</v>
      </c>
      <c r="I35" s="174" t="str">
        <f>'"A" CHEER-ENTER SCORE'!A6</f>
        <v>Gregory/Lenna Braun</v>
      </c>
      <c r="J35" s="251">
        <f>'"A" CHEER-ENTER SCORE'!U6</f>
        <v>0</v>
      </c>
      <c r="K35" s="252">
        <f>'"A" CHEER-ENTER SCORE'!V6</f>
        <v>0</v>
      </c>
      <c r="L35" s="253">
        <f>'"A" CHEER-ENTER SCORE'!W6</f>
        <v>0</v>
      </c>
      <c r="M35" s="252">
        <f>'"A" CHEER-ENTER SCORE'!X6</f>
        <v>0</v>
      </c>
      <c r="N35" s="254">
        <f>'"A" CHEER-ENTER SCORE'!Y6</f>
        <v>0</v>
      </c>
      <c r="O35" s="248">
        <f>'"A" CHEER-ENTER SCORE'!Z6</f>
        <v>0</v>
      </c>
      <c r="P35" s="140"/>
    </row>
    <row r="36" spans="1:16" ht="18" thickBot="1">
      <c r="A36" s="174" t="str">
        <f>'"A" CHEER-ENTER SCORE'!A14</f>
        <v>Winner/Val Ewing</v>
      </c>
      <c r="B36" s="244">
        <f>'"A" CHEER-ENTER SCORE'!O14</f>
        <v>0</v>
      </c>
      <c r="C36" s="245">
        <f>'"A" CHEER-ENTER SCORE'!P14</f>
        <v>0</v>
      </c>
      <c r="D36" s="245">
        <f>'"A" CHEER-ENTER SCORE'!Q14</f>
        <v>0</v>
      </c>
      <c r="E36" s="245">
        <f>'"A" CHEER-ENTER SCORE'!R14</f>
        <v>0</v>
      </c>
      <c r="F36" s="246">
        <f>'"A" CHEER-ENTER SCORE'!S14</f>
        <v>0</v>
      </c>
      <c r="G36" s="245">
        <f>'"A" CHEER-ENTER SCORE'!T14</f>
        <v>0</v>
      </c>
      <c r="H36" s="139"/>
      <c r="I36" s="174" t="str">
        <f>'"A" CHEER-ENTER SCORE'!A7</f>
        <v>Hot Springs/Janet Naasz</v>
      </c>
      <c r="J36" s="247">
        <f>'"A" CHEER-ENTER SCORE'!U7</f>
        <v>0</v>
      </c>
      <c r="K36" s="248">
        <f>'"A" CHEER-ENTER SCORE'!V7</f>
        <v>0</v>
      </c>
      <c r="L36" s="249">
        <f>'"A" CHEER-ENTER SCORE'!W7</f>
        <v>0</v>
      </c>
      <c r="M36" s="248">
        <f>'"A" CHEER-ENTER SCORE'!X7</f>
        <v>0</v>
      </c>
      <c r="N36" s="250">
        <f>'"A" CHEER-ENTER SCORE'!Y7</f>
        <v>0</v>
      </c>
      <c r="O36" s="248">
        <f>'"A" CHEER-ENTER SCORE'!Z7</f>
        <v>0</v>
      </c>
      <c r="P36" s="140"/>
    </row>
    <row r="37" spans="1:16" ht="18" thickBot="1">
      <c r="A37" s="174" t="str">
        <f>'"A" CHEER-ENTER SCORE'!A15</f>
        <v>Belle Fourche/Denise Horman</v>
      </c>
      <c r="B37" s="244">
        <f>'"A" CHEER-ENTER SCORE'!O15</f>
        <v>0</v>
      </c>
      <c r="C37" s="245">
        <f>'"A" CHEER-ENTER SCORE'!P15</f>
        <v>0</v>
      </c>
      <c r="D37" s="245">
        <f>'"A" CHEER-ENTER SCORE'!Q15</f>
        <v>0</v>
      </c>
      <c r="E37" s="245">
        <f>'"A" CHEER-ENTER SCORE'!R15</f>
        <v>0</v>
      </c>
      <c r="F37" s="246">
        <f>'"A" CHEER-ENTER SCORE'!S15</f>
        <v>0</v>
      </c>
      <c r="G37" s="245">
        <f>'"A" CHEER-ENTER SCORE'!T15</f>
        <v>0</v>
      </c>
      <c r="H37" s="139"/>
      <c r="I37" s="174" t="str">
        <f>'"A" CHEER-ENTER SCORE'!A8</f>
        <v>Arlington/Lake Preston/Krista O'Dea, Brooke Virchow</v>
      </c>
      <c r="J37" s="251">
        <f>'"A" CHEER-ENTER SCORE'!U8</f>
        <v>0</v>
      </c>
      <c r="K37" s="252">
        <f>'"A" CHEER-ENTER SCORE'!V8</f>
        <v>0</v>
      </c>
      <c r="L37" s="253">
        <f>'"A" CHEER-ENTER SCORE'!W8</f>
        <v>0</v>
      </c>
      <c r="M37" s="252">
        <f>'"A" CHEER-ENTER SCORE'!X8</f>
        <v>0</v>
      </c>
      <c r="N37" s="254">
        <f>'"A" CHEER-ENTER SCORE'!Y8</f>
        <v>0</v>
      </c>
      <c r="O37" s="248">
        <f>'"A" CHEER-ENTER SCORE'!Z8</f>
        <v>0</v>
      </c>
      <c r="P37" s="140"/>
    </row>
    <row r="38" spans="1:16" ht="18" thickBot="1">
      <c r="A38" s="174" t="str">
        <f>'"A" CHEER-ENTER SCORE'!A16</f>
        <v>Dell Rapids/Megan Richeal</v>
      </c>
      <c r="B38" s="244">
        <f>'"A" CHEER-ENTER SCORE'!O16</f>
        <v>0</v>
      </c>
      <c r="C38" s="245">
        <f>'"A" CHEER-ENTER SCORE'!P16</f>
        <v>0</v>
      </c>
      <c r="D38" s="245">
        <f>'"A" CHEER-ENTER SCORE'!Q16</f>
        <v>0</v>
      </c>
      <c r="E38" s="245">
        <f>'"A" CHEER-ENTER SCORE'!R16</f>
        <v>0</v>
      </c>
      <c r="F38" s="246">
        <f>'"A" CHEER-ENTER SCORE'!S16</f>
        <v>0</v>
      </c>
      <c r="G38" s="245">
        <f>'"A" CHEER-ENTER SCORE'!T16</f>
        <v>0</v>
      </c>
      <c r="H38" s="139"/>
      <c r="I38" s="174" t="str">
        <f>'"A" CHEER-ENTER SCORE'!A9</f>
        <v>Faulkton Area/Cecilia Woodring</v>
      </c>
      <c r="J38" s="247">
        <f>'"A" CHEER-ENTER SCORE'!U9</f>
        <v>0</v>
      </c>
      <c r="K38" s="248">
        <f>'"A" CHEER-ENTER SCORE'!V9</f>
        <v>0</v>
      </c>
      <c r="L38" s="249">
        <f>'"A" CHEER-ENTER SCORE'!W9</f>
        <v>0</v>
      </c>
      <c r="M38" s="248">
        <f>'"A" CHEER-ENTER SCORE'!X9</f>
        <v>0</v>
      </c>
      <c r="N38" s="250">
        <f>'"A" CHEER-ENTER SCORE'!Y9</f>
        <v>0</v>
      </c>
      <c r="O38" s="248">
        <f>'"A" CHEER-ENTER SCORE'!Z9</f>
        <v>0</v>
      </c>
      <c r="P38" s="140"/>
    </row>
    <row r="39" spans="1:16" ht="18" thickBot="1">
      <c r="A39" s="174" t="str">
        <f>'"A" CHEER-ENTER SCORE'!A17</f>
        <v>Platte-Geddes/Marla Tegethoff</v>
      </c>
      <c r="B39" s="244">
        <f>'"A" CHEER-ENTER SCORE'!O17</f>
        <v>0</v>
      </c>
      <c r="C39" s="245">
        <f>'"A" CHEER-ENTER SCORE'!P17</f>
        <v>0</v>
      </c>
      <c r="D39" s="245">
        <f>'"A" CHEER-ENTER SCORE'!Q17</f>
        <v>0</v>
      </c>
      <c r="E39" s="245">
        <f>'"A" CHEER-ENTER SCORE'!R17</f>
        <v>0</v>
      </c>
      <c r="F39" s="246">
        <f>'"A" CHEER-ENTER SCORE'!S17</f>
        <v>0</v>
      </c>
      <c r="G39" s="245">
        <f>'"A" CHEER-ENTER SCORE'!T17</f>
        <v>0</v>
      </c>
      <c r="H39" s="139"/>
      <c r="I39" s="174" t="str">
        <f>'"A" CHEER-ENTER SCORE'!A10</f>
        <v>Custer/Tiffany Newman</v>
      </c>
      <c r="J39" s="251">
        <f>'"A" CHEER-ENTER SCORE'!U10</f>
        <v>0</v>
      </c>
      <c r="K39" s="252">
        <f>'"A" CHEER-ENTER SCORE'!V10</f>
        <v>0</v>
      </c>
      <c r="L39" s="253">
        <f>'"A" CHEER-ENTER SCORE'!W10</f>
        <v>0</v>
      </c>
      <c r="M39" s="252">
        <f>'"A" CHEER-ENTER SCORE'!X10</f>
        <v>0</v>
      </c>
      <c r="N39" s="254">
        <f>'"A" CHEER-ENTER SCORE'!Y10</f>
        <v>0</v>
      </c>
      <c r="O39" s="248">
        <f>'"A" CHEER-ENTER SCORE'!Z10</f>
        <v>0</v>
      </c>
      <c r="P39" s="140"/>
    </row>
    <row r="40" spans="1:16" ht="18" thickBot="1">
      <c r="A40" s="174" t="str">
        <f>'"A" CHEER-ENTER SCORE'!A18</f>
        <v>Sioux Valley/Casie King</v>
      </c>
      <c r="B40" s="244">
        <f>'"A" CHEER-ENTER SCORE'!O18</f>
        <v>0</v>
      </c>
      <c r="C40" s="245">
        <f>'"A" CHEER-ENTER SCORE'!P18</f>
        <v>0</v>
      </c>
      <c r="D40" s="245">
        <f>'"A" CHEER-ENTER SCORE'!Q18</f>
        <v>0</v>
      </c>
      <c r="E40" s="245">
        <f>'"A" CHEER-ENTER SCORE'!R18</f>
        <v>0</v>
      </c>
      <c r="F40" s="246">
        <f>'"A" CHEER-ENTER SCORE'!S18</f>
        <v>0</v>
      </c>
      <c r="G40" s="245">
        <f>'"A" CHEER-ENTER SCORE'!T18</f>
        <v>0</v>
      </c>
      <c r="H40" s="139"/>
      <c r="I40" s="276" t="str">
        <f>'"A" CHEER-ENTER SCORE'!A11</f>
        <v>Parkston/Carmen Bartells</v>
      </c>
      <c r="J40" s="247">
        <f>'"A" CHEER-ENTER SCORE'!U11</f>
        <v>0</v>
      </c>
      <c r="K40" s="248">
        <f>'"A" CHEER-ENTER SCORE'!V11</f>
        <v>0</v>
      </c>
      <c r="L40" s="249">
        <f>'"A" CHEER-ENTER SCORE'!W11</f>
        <v>0</v>
      </c>
      <c r="M40" s="248">
        <f>'"A" CHEER-ENTER SCORE'!X11</f>
        <v>0</v>
      </c>
      <c r="N40" s="250">
        <f>'"A" CHEER-ENTER SCORE'!Y11</f>
        <v>0</v>
      </c>
      <c r="O40" s="248">
        <f>'"A" CHEER-ENTER SCORE'!Z11</f>
        <v>0</v>
      </c>
      <c r="P40" s="140"/>
    </row>
    <row r="41" spans="1:16" ht="18" thickBot="1">
      <c r="A41" s="174" t="str">
        <f>'"A" CHEER-ENTER SCORE'!A19</f>
        <v>Dell Rapids St Mary's/Cami Bacon</v>
      </c>
      <c r="B41" s="244">
        <f>'"A" CHEER-ENTER SCORE'!O19</f>
        <v>0</v>
      </c>
      <c r="C41" s="245">
        <f>'"A" CHEER-ENTER SCORE'!P19</f>
        <v>0</v>
      </c>
      <c r="D41" s="245">
        <f>'"A" CHEER-ENTER SCORE'!Q19</f>
        <v>0</v>
      </c>
      <c r="E41" s="245">
        <f>'"A" CHEER-ENTER SCORE'!R19</f>
        <v>0</v>
      </c>
      <c r="F41" s="246">
        <f>'"A" CHEER-ENTER SCORE'!S19</f>
        <v>0</v>
      </c>
      <c r="G41" s="245">
        <f>'"A" CHEER-ENTER SCORE'!T19</f>
        <v>0</v>
      </c>
      <c r="H41" s="139"/>
      <c r="I41" s="277" t="str">
        <f>'"A" CHEER-ENTER SCORE'!A12</f>
        <v>Duebrook Area/Alicia Gass, Ashley Gouws</v>
      </c>
      <c r="J41" s="278">
        <f>'"A" CHEER-ENTER SCORE'!U12</f>
        <v>0</v>
      </c>
      <c r="K41" s="279">
        <f>'"A" CHEER-ENTER SCORE'!V12</f>
        <v>0</v>
      </c>
      <c r="L41" s="280">
        <f>'"A" CHEER-ENTER SCORE'!W12</f>
        <v>0</v>
      </c>
      <c r="M41" s="279">
        <f>'"A" CHEER-ENTER SCORE'!X12</f>
        <v>0</v>
      </c>
      <c r="N41" s="281">
        <f>'"A" CHEER-ENTER SCORE'!Y12</f>
        <v>0</v>
      </c>
      <c r="O41" s="248">
        <f>'"A" CHEER-ENTER SCORE'!Z12</f>
        <v>0</v>
      </c>
      <c r="P41" s="140"/>
    </row>
    <row r="42" spans="1:16" ht="18" thickBot="1">
      <c r="A42" s="174" t="str">
        <f>'"A" CHEER-ENTER SCORE'!A20</f>
        <v>Dakota Valley/Angela Bernard</v>
      </c>
      <c r="B42" s="244">
        <f>'"A" CHEER-ENTER SCORE'!O20</f>
        <v>0</v>
      </c>
      <c r="C42" s="245">
        <f>'"A" CHEER-ENTER SCORE'!P20</f>
        <v>0</v>
      </c>
      <c r="D42" s="245">
        <f>'"A" CHEER-ENTER SCORE'!Q20</f>
        <v>0</v>
      </c>
      <c r="E42" s="245">
        <f>'"A" CHEER-ENTER SCORE'!R20</f>
        <v>0</v>
      </c>
      <c r="F42" s="246">
        <f>'"A" CHEER-ENTER SCORE'!S20</f>
        <v>0</v>
      </c>
      <c r="G42" s="245">
        <f>'"A" CHEER-ENTER SCORE'!T20</f>
        <v>0</v>
      </c>
      <c r="H42" s="139"/>
      <c r="I42" s="277" t="str">
        <f>'"A" CHEER-ENTER SCORE'!A13</f>
        <v>Bon Homme/Jenna Rembold</v>
      </c>
      <c r="J42" s="278">
        <f>'"A" CHEER-ENTER SCORE'!U13</f>
        <v>0</v>
      </c>
      <c r="K42" s="279">
        <f>'"A" CHEER-ENTER SCORE'!V13</f>
        <v>0</v>
      </c>
      <c r="L42" s="280">
        <f>'"A" CHEER-ENTER SCORE'!W13</f>
        <v>0</v>
      </c>
      <c r="M42" s="279">
        <f>'"A" CHEER-ENTER SCORE'!X13</f>
        <v>0</v>
      </c>
      <c r="N42" s="281">
        <f>'"A" CHEER-ENTER SCORE'!Y13</f>
        <v>0</v>
      </c>
      <c r="O42" s="248">
        <f>'"A" CHEER-ENTER SCORE'!Z13</f>
        <v>0</v>
      </c>
      <c r="P42" s="140"/>
    </row>
    <row r="43" spans="1:16" ht="18" hidden="1" thickBot="1">
      <c r="A43" s="104">
        <f>'"A" CHEER-ENTER SCORE'!A21</f>
        <v>0</v>
      </c>
      <c r="B43" s="126">
        <f>'"A" CHEER-ENTER SCORE'!O21</f>
        <v>0</v>
      </c>
      <c r="C43" s="128">
        <f>'"A" CHEER-ENTER SCORE'!P21</f>
        <v>0</v>
      </c>
      <c r="D43" s="128">
        <f>'"A" CHEER-ENTER SCORE'!Q21</f>
        <v>0</v>
      </c>
      <c r="E43" s="128">
        <f>'"A" CHEER-ENTER SCORE'!R21</f>
        <v>0</v>
      </c>
      <c r="F43" s="127">
        <f>'"A" CHEER-ENTER SCORE'!S21</f>
        <v>0</v>
      </c>
      <c r="G43" s="128">
        <f>'"A" CHEER-ENTER SCORE'!T21</f>
        <v>0</v>
      </c>
      <c r="H43" s="139"/>
      <c r="I43" s="133">
        <f>'"A" CHEER-ENTER SCORE'!A21</f>
        <v>0</v>
      </c>
      <c r="J43" s="109" t="str">
        <f>'"A" CHEER-ENTER SCORE'!U21</f>
        <v>LARGE</v>
      </c>
      <c r="K43" s="111">
        <f>'"A" CHEER-ENTER SCORE'!V21</f>
        <v>99.5</v>
      </c>
      <c r="L43" s="238">
        <f>'"A" CHEER-ENTER SCORE'!W21</f>
        <v>99.5</v>
      </c>
      <c r="M43" s="111">
        <f>'"A" CHEER-ENTER SCORE'!X21</f>
        <v>99.5</v>
      </c>
      <c r="N43" s="110">
        <f>'"A" CHEER-ENTER SCORE'!Y21</f>
        <v>1</v>
      </c>
      <c r="O43" s="201">
        <f>'"A" CHEER-ENTER SCORE'!Z21</f>
        <v>297.5</v>
      </c>
      <c r="P43" s="140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8">
      <c r="A45" s="188" t="s">
        <v>16</v>
      </c>
      <c r="B45" s="75"/>
      <c r="C45" s="192" t="s">
        <v>70</v>
      </c>
      <c r="D45" s="75"/>
      <c r="E45" s="192"/>
      <c r="F45" s="12"/>
      <c r="G45" s="12"/>
    </row>
    <row r="46" spans="2:3" ht="18">
      <c r="B46" s="2"/>
      <c r="C46" s="50" t="s">
        <v>48</v>
      </c>
    </row>
    <row r="47" spans="1:13" ht="34.5" thickBot="1">
      <c r="A47" s="28" t="s">
        <v>49</v>
      </c>
      <c r="B47" s="40" t="s">
        <v>8</v>
      </c>
      <c r="C47" s="41" t="s">
        <v>19</v>
      </c>
      <c r="E47" s="28"/>
      <c r="I47" s="75"/>
      <c r="J47" s="75"/>
      <c r="K47" s="75"/>
      <c r="L47" s="75"/>
      <c r="M47" s="75"/>
    </row>
    <row r="48" spans="1:13" ht="24" thickBot="1">
      <c r="A48" s="273" t="str">
        <f>'"A" CHEER-ENTER SCORE'!A18</f>
        <v>Sioux Valley/Casie King</v>
      </c>
      <c r="B48" s="213">
        <f>'"A" CHEER-ENTER SCORE'!AB18</f>
        <v>290.5</v>
      </c>
      <c r="C48" s="214" t="s">
        <v>20</v>
      </c>
      <c r="D48" s="97" t="s">
        <v>58</v>
      </c>
      <c r="E48" s="28"/>
      <c r="G48" s="270" t="s">
        <v>95</v>
      </c>
      <c r="H48" s="235" t="s">
        <v>101</v>
      </c>
      <c r="I48" s="236" t="s">
        <v>100</v>
      </c>
      <c r="J48" s="79"/>
      <c r="K48" s="224"/>
      <c r="L48" s="79"/>
      <c r="M48" s="75"/>
    </row>
    <row r="49" spans="1:13" ht="24" thickBot="1">
      <c r="A49" s="272" t="str">
        <f>'"A" CHEER-ENTER SCORE'!A20</f>
        <v>Dakota Valley/Angela Bernard</v>
      </c>
      <c r="B49" s="213">
        <f>'"A" CHEER-ENTER SCORE'!AB20</f>
        <v>246</v>
      </c>
      <c r="C49" s="215" t="s">
        <v>21</v>
      </c>
      <c r="D49" s="97" t="s">
        <v>58</v>
      </c>
      <c r="E49" s="28"/>
      <c r="G49" s="270" t="s">
        <v>96</v>
      </c>
      <c r="H49" s="226" t="s">
        <v>98</v>
      </c>
      <c r="I49" s="227" t="s">
        <v>99</v>
      </c>
      <c r="J49" s="79"/>
      <c r="K49" s="224"/>
      <c r="L49" s="224"/>
      <c r="M49" s="75"/>
    </row>
    <row r="50" spans="1:13" ht="24" thickBot="1">
      <c r="A50" s="272" t="str">
        <f>'"A" CHEER-ENTER SCORE'!A16</f>
        <v>Dell Rapids/Megan Richeal</v>
      </c>
      <c r="B50" s="213">
        <f>'"A" CHEER-ENTER SCORE'!AB16</f>
        <v>240</v>
      </c>
      <c r="C50" s="215" t="s">
        <v>22</v>
      </c>
      <c r="D50" s="97" t="s">
        <v>59</v>
      </c>
      <c r="G50" s="270" t="s">
        <v>97</v>
      </c>
      <c r="H50" s="226" t="s">
        <v>102</v>
      </c>
      <c r="I50" s="227" t="s">
        <v>103</v>
      </c>
      <c r="J50" s="79"/>
      <c r="K50" s="224"/>
      <c r="L50" s="224"/>
      <c r="M50" s="75"/>
    </row>
    <row r="51" spans="1:13" ht="24" thickBot="1">
      <c r="A51" s="272" t="str">
        <f>'"A" CHEER-ENTER SCORE'!A12</f>
        <v>Duebrook Area/Alicia Gass, Ashley Gouws</v>
      </c>
      <c r="B51" s="213">
        <f>'"A" CHEER-ENTER SCORE'!AB12</f>
        <v>227</v>
      </c>
      <c r="C51" s="215" t="s">
        <v>23</v>
      </c>
      <c r="D51" s="97" t="s">
        <v>59</v>
      </c>
      <c r="G51" s="228"/>
      <c r="H51" s="75"/>
      <c r="I51" s="233" t="s">
        <v>107</v>
      </c>
      <c r="J51" s="85"/>
      <c r="K51" s="22"/>
      <c r="L51" s="22"/>
      <c r="M51" s="75"/>
    </row>
    <row r="52" spans="1:13" ht="24" thickBot="1">
      <c r="A52" s="272" t="str">
        <f>'"A" CHEER-ENTER SCORE'!A17</f>
        <v>Platte-Geddes/Marla Tegethoff</v>
      </c>
      <c r="B52" s="213">
        <f>'"A" CHEER-ENTER SCORE'!AB17</f>
        <v>226.5</v>
      </c>
      <c r="C52" s="215" t="s">
        <v>24</v>
      </c>
      <c r="G52" s="228"/>
      <c r="H52" s="75"/>
      <c r="I52" s="231" t="s">
        <v>108</v>
      </c>
      <c r="J52" s="150"/>
      <c r="K52" s="75"/>
      <c r="L52" s="75"/>
      <c r="M52" s="75"/>
    </row>
    <row r="53" spans="1:13" ht="24" thickBot="1">
      <c r="A53" s="272" t="str">
        <f>'"A" CHEER-ENTER SCORE'!A19</f>
        <v>Dell Rapids St Mary's/Cami Bacon</v>
      </c>
      <c r="B53" s="213">
        <f>'"A" CHEER-ENTER SCORE'!AB19</f>
        <v>225</v>
      </c>
      <c r="C53" s="215" t="s">
        <v>25</v>
      </c>
      <c r="G53" s="229"/>
      <c r="H53" s="230"/>
      <c r="I53" s="232" t="s">
        <v>109</v>
      </c>
      <c r="J53" s="150"/>
      <c r="K53" s="75"/>
      <c r="L53" s="75"/>
      <c r="M53" s="75"/>
    </row>
    <row r="54" spans="1:13" ht="24" thickBot="1">
      <c r="A54" s="272" t="str">
        <f>'"A" CHEER-ENTER SCORE'!A14</f>
        <v>Winner/Val Ewing</v>
      </c>
      <c r="B54" s="213">
        <f>'"A" CHEER-ENTER SCORE'!AB14</f>
        <v>223</v>
      </c>
      <c r="C54" s="215" t="s">
        <v>26</v>
      </c>
      <c r="I54" s="79"/>
      <c r="J54" s="150"/>
      <c r="K54" s="75"/>
      <c r="L54" s="75"/>
      <c r="M54" s="75"/>
    </row>
    <row r="55" spans="1:13" ht="24" thickBot="1">
      <c r="A55" s="272" t="str">
        <f>'"A" CHEER-ENTER SCORE'!A13</f>
        <v>Bon Homme/Jenna Rembold</v>
      </c>
      <c r="B55" s="213">
        <f>'"A" CHEER-ENTER SCORE'!AB13</f>
        <v>222.5</v>
      </c>
      <c r="C55" s="215" t="s">
        <v>27</v>
      </c>
      <c r="I55" s="79"/>
      <c r="J55" s="150"/>
      <c r="K55" s="75"/>
      <c r="L55" s="75"/>
      <c r="M55" s="75"/>
    </row>
    <row r="56" spans="1:13" ht="24" thickBot="1">
      <c r="A56" s="272" t="str">
        <f>'"A" CHEER-ENTER SCORE'!A5</f>
        <v>Wagner/Cierra Hansen</v>
      </c>
      <c r="B56" s="213">
        <f>'"A" CHEER-ENTER SCORE'!AB5</f>
        <v>216.5</v>
      </c>
      <c r="C56" s="216" t="s">
        <v>28</v>
      </c>
      <c r="I56" s="79"/>
      <c r="J56" s="150"/>
      <c r="K56" s="75"/>
      <c r="L56" s="75"/>
      <c r="M56" s="75"/>
    </row>
    <row r="57" spans="1:13" ht="24" thickBot="1">
      <c r="A57" s="272" t="str">
        <f>'"A" CHEER-ENTER SCORE'!A10</f>
        <v>Custer/Tiffany Newman</v>
      </c>
      <c r="B57" s="213">
        <f>'"A" CHEER-ENTER SCORE'!AB10</f>
        <v>212</v>
      </c>
      <c r="C57" s="216" t="s">
        <v>29</v>
      </c>
      <c r="I57" s="79"/>
      <c r="J57" s="150"/>
      <c r="K57" s="75"/>
      <c r="L57" s="75"/>
      <c r="M57" s="75"/>
    </row>
    <row r="58" spans="1:13" ht="24" thickBot="1">
      <c r="A58" s="272" t="str">
        <f>'"A" CHEER-ENTER SCORE'!A15</f>
        <v>Belle Fourche/Denise Horman</v>
      </c>
      <c r="B58" s="213">
        <f>'"A" CHEER-ENTER SCORE'!AB15</f>
        <v>202.5</v>
      </c>
      <c r="C58" s="216" t="s">
        <v>30</v>
      </c>
      <c r="I58" s="79"/>
      <c r="J58" s="150"/>
      <c r="K58" s="75"/>
      <c r="L58" s="75"/>
      <c r="M58" s="75"/>
    </row>
    <row r="59" spans="1:13" ht="24" thickBot="1">
      <c r="A59" s="272" t="str">
        <f>'"A" CHEER-ENTER SCORE'!A11</f>
        <v>Parkston/Carmen Bartells</v>
      </c>
      <c r="B59" s="213">
        <f>'"A" CHEER-ENTER SCORE'!AB11</f>
        <v>197</v>
      </c>
      <c r="C59" s="216" t="s">
        <v>31</v>
      </c>
      <c r="I59" s="79"/>
      <c r="J59" s="150"/>
      <c r="K59" s="75"/>
      <c r="L59" s="75"/>
      <c r="M59" s="75"/>
    </row>
    <row r="60" spans="1:13" ht="24" thickBot="1">
      <c r="A60" s="272" t="str">
        <f>'"A" CHEER-ENTER SCORE'!A8</f>
        <v>Arlington/Lake Preston/Krista O'Dea, Brooke Virchow</v>
      </c>
      <c r="B60" s="213">
        <f>'"A" CHEER-ENTER SCORE'!AB8</f>
        <v>194</v>
      </c>
      <c r="C60" s="216" t="s">
        <v>32</v>
      </c>
      <c r="I60" s="79"/>
      <c r="J60" s="150"/>
      <c r="K60" s="75"/>
      <c r="L60" s="75"/>
      <c r="M60" s="75"/>
    </row>
    <row r="61" spans="1:13" ht="24" thickBot="1">
      <c r="A61" s="274" t="str">
        <f>'"A" CHEER-ENTER SCORE'!A9</f>
        <v>Faulkton Area/Cecilia Woodring</v>
      </c>
      <c r="B61" s="213">
        <f>'"A" CHEER-ENTER SCORE'!AB9</f>
        <v>193.5</v>
      </c>
      <c r="C61" s="216" t="s">
        <v>33</v>
      </c>
      <c r="I61" s="79"/>
      <c r="J61" s="150"/>
      <c r="K61" s="75"/>
      <c r="L61" s="75"/>
      <c r="M61" s="75"/>
    </row>
    <row r="62" spans="1:13" ht="24" thickBot="1">
      <c r="A62" s="272" t="str">
        <f>'"A" CHEER-ENTER SCORE'!A4</f>
        <v>Redfield/Doland/Gia Lantero</v>
      </c>
      <c r="B62" s="213">
        <f>'"A" CHEER-ENTER SCORE'!AB4</f>
        <v>182.5</v>
      </c>
      <c r="C62" s="216" t="s">
        <v>119</v>
      </c>
      <c r="I62" s="79"/>
      <c r="J62" s="150"/>
      <c r="K62" s="75"/>
      <c r="L62" s="75"/>
      <c r="M62" s="75"/>
    </row>
    <row r="63" spans="1:13" ht="24" thickBot="1">
      <c r="A63" s="272" t="str">
        <f>'"A" CHEER-ENTER SCORE'!A7</f>
        <v>Hot Springs/Janet Naasz</v>
      </c>
      <c r="B63" s="213">
        <f>'"A" CHEER-ENTER SCORE'!AB7</f>
        <v>182.5</v>
      </c>
      <c r="C63" s="217" t="s">
        <v>120</v>
      </c>
      <c r="G63" s="12"/>
      <c r="I63" s="79"/>
      <c r="J63" s="150"/>
      <c r="K63" s="75"/>
      <c r="L63" s="75"/>
      <c r="M63" s="75"/>
    </row>
    <row r="64" spans="1:13" s="12" customFormat="1" ht="24" thickBot="1">
      <c r="A64" s="272" t="str">
        <f>'"A" CHEER-ENTER SCORE'!A6</f>
        <v>Gregory/Lenna Braun</v>
      </c>
      <c r="B64" s="213">
        <f>'"A" CHEER-ENTER SCORE'!AB6</f>
        <v>171.5</v>
      </c>
      <c r="C64" s="217" t="s">
        <v>36</v>
      </c>
      <c r="I64" s="79"/>
      <c r="J64" s="150"/>
      <c r="K64" s="75"/>
      <c r="L64" s="75"/>
      <c r="M64" s="75"/>
    </row>
    <row r="65" spans="1:13" s="12" customFormat="1" ht="24" thickBot="1">
      <c r="A65" s="272" t="str">
        <f>'"A" CHEER-ENTER SCORE'!A3</f>
        <v>Lyman/Becky Diehm</v>
      </c>
      <c r="B65" s="213">
        <f>'"A" CHEER-ENTER SCORE'!AB3</f>
        <v>165.5</v>
      </c>
      <c r="C65" s="217" t="s">
        <v>47</v>
      </c>
      <c r="G65"/>
      <c r="I65" s="79"/>
      <c r="J65" s="150"/>
      <c r="K65" s="75"/>
      <c r="L65" s="75"/>
      <c r="M65" s="75"/>
    </row>
    <row r="66" spans="1:10" ht="24" hidden="1" thickBot="1">
      <c r="A66" s="212">
        <f>'"A" CHEER-ENTER SCORE'!A21</f>
        <v>0</v>
      </c>
      <c r="B66" s="213">
        <f>'"A" CHEER-ENTER SCORE'!AB21</f>
        <v>297.5</v>
      </c>
      <c r="C66" s="217" t="s">
        <v>62</v>
      </c>
      <c r="I66" s="79"/>
      <c r="J66" s="151"/>
    </row>
    <row r="67" ht="18">
      <c r="J67" s="151"/>
    </row>
  </sheetData>
  <sheetProtection/>
  <printOptions/>
  <pageMargins left="0.7" right="0.7" top="0.75" bottom="0.75" header="0.3" footer="0.3"/>
  <pageSetup fitToHeight="1" fitToWidth="1" horizontalDpi="1200" verticalDpi="1200" orientation="landscape" scale="49"/>
  <headerFooter>
    <oddHeader>&amp;C&amp;"-,Bold"&amp;10SDHSAA - CHAMPIONSHIP
2018 Class "A"
CHEER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="82" zoomScaleNormal="82" zoomScalePageLayoutView="0" workbookViewId="0" topLeftCell="A1">
      <selection activeCell="AI9" sqref="AI9"/>
    </sheetView>
  </sheetViews>
  <sheetFormatPr defaultColWidth="8.7109375" defaultRowHeight="15"/>
  <cols>
    <col min="1" max="1" width="52.28125" style="0" bestFit="1" customWidth="1"/>
    <col min="2" max="2" width="9.140625" style="1" hidden="1" customWidth="1"/>
    <col min="3" max="6" width="9.140625" style="0" hidden="1" customWidth="1"/>
    <col min="7" max="8" width="9.140625" style="1" hidden="1" customWidth="1"/>
    <col min="9" max="9" width="11.421875" style="0" bestFit="1" customWidth="1"/>
    <col min="10" max="12" width="9.140625" style="0" customWidth="1"/>
    <col min="13" max="13" width="9.140625" style="1" customWidth="1"/>
    <col min="14" max="14" width="10.28125" style="1" bestFit="1" customWidth="1"/>
    <col min="15" max="18" width="0" style="0" hidden="1" customWidth="1"/>
    <col min="19" max="20" width="0" style="1" hidden="1" customWidth="1"/>
    <col min="21" max="24" width="0" style="0" hidden="1" customWidth="1"/>
    <col min="25" max="27" width="0" style="1" hidden="1" customWidth="1"/>
    <col min="28" max="28" width="0" style="21" hidden="1" customWidth="1"/>
    <col min="29" max="29" width="0" style="0" hidden="1" customWidth="1"/>
    <col min="30" max="34" width="8.7109375" style="0" customWidth="1"/>
    <col min="35" max="35" width="52.28125" style="0" bestFit="1" customWidth="1"/>
  </cols>
  <sheetData>
    <row r="1" spans="1:28" s="242" customFormat="1" ht="24" thickBot="1">
      <c r="A1" s="239" t="s">
        <v>45</v>
      </c>
      <c r="B1" s="240"/>
      <c r="C1" s="241"/>
      <c r="D1" s="241" t="s">
        <v>15</v>
      </c>
      <c r="G1" s="240"/>
      <c r="H1" s="240"/>
      <c r="I1" s="241"/>
      <c r="J1" s="241" t="s">
        <v>94</v>
      </c>
      <c r="M1" s="240"/>
      <c r="N1" s="240"/>
      <c r="O1" s="241"/>
      <c r="P1" s="241" t="s">
        <v>14</v>
      </c>
      <c r="S1" s="240"/>
      <c r="T1" s="240"/>
      <c r="U1" s="241"/>
      <c r="V1" s="241" t="s">
        <v>14</v>
      </c>
      <c r="Y1" s="240"/>
      <c r="Z1" s="240"/>
      <c r="AA1" s="240"/>
      <c r="AB1" s="243" t="s">
        <v>0</v>
      </c>
    </row>
    <row r="2" spans="1:28" s="5" customFormat="1" ht="65.25" thickBot="1">
      <c r="A2" s="95" t="s">
        <v>49</v>
      </c>
      <c r="B2" s="3" t="s">
        <v>2</v>
      </c>
      <c r="C2" s="77" t="s">
        <v>44</v>
      </c>
      <c r="D2" s="4" t="s">
        <v>3</v>
      </c>
      <c r="E2" s="4" t="s">
        <v>4</v>
      </c>
      <c r="F2" s="4" t="s">
        <v>5</v>
      </c>
      <c r="G2" s="51" t="s">
        <v>17</v>
      </c>
      <c r="H2" s="4" t="s">
        <v>18</v>
      </c>
      <c r="I2" s="77" t="s">
        <v>94</v>
      </c>
      <c r="J2" s="4" t="s">
        <v>104</v>
      </c>
      <c r="K2" s="4" t="s">
        <v>105</v>
      </c>
      <c r="L2" s="25" t="s">
        <v>106</v>
      </c>
      <c r="M2" s="51" t="s">
        <v>17</v>
      </c>
      <c r="N2" s="4" t="s">
        <v>18</v>
      </c>
      <c r="O2" s="33" t="s">
        <v>12</v>
      </c>
      <c r="P2" s="4" t="s">
        <v>3</v>
      </c>
      <c r="Q2" s="4" t="s">
        <v>4</v>
      </c>
      <c r="R2" s="4" t="s">
        <v>5</v>
      </c>
      <c r="S2" s="4" t="s">
        <v>17</v>
      </c>
      <c r="T2" s="4" t="s">
        <v>18</v>
      </c>
      <c r="U2" s="33" t="s">
        <v>11</v>
      </c>
      <c r="V2" s="4" t="s">
        <v>3</v>
      </c>
      <c r="W2" s="4" t="s">
        <v>4</v>
      </c>
      <c r="X2" s="4" t="s">
        <v>5</v>
      </c>
      <c r="Y2" s="4" t="s">
        <v>6</v>
      </c>
      <c r="Z2" s="4" t="s">
        <v>7</v>
      </c>
      <c r="AA2" s="4"/>
      <c r="AB2" s="4" t="s">
        <v>8</v>
      </c>
    </row>
    <row r="3" spans="1:28" s="63" customFormat="1" ht="24" thickBot="1">
      <c r="A3" s="266" t="s">
        <v>65</v>
      </c>
      <c r="B3" s="265">
        <v>1</v>
      </c>
      <c r="C3" s="154"/>
      <c r="D3" s="155"/>
      <c r="E3" s="155"/>
      <c r="F3" s="155"/>
      <c r="G3" s="156"/>
      <c r="H3" s="157">
        <f aca="true" t="shared" si="0" ref="H3:H39">SUM(D3+E3+F3-G3)</f>
        <v>0</v>
      </c>
      <c r="I3" s="91" t="s">
        <v>94</v>
      </c>
      <c r="J3" s="271"/>
      <c r="K3" s="271"/>
      <c r="L3" s="271"/>
      <c r="M3" s="108"/>
      <c r="N3" s="87">
        <f>SUM(J3+K3+L3-M3)</f>
        <v>0</v>
      </c>
      <c r="O3" s="58"/>
      <c r="P3" s="54"/>
      <c r="Q3" s="55"/>
      <c r="R3" s="55"/>
      <c r="S3" s="56"/>
      <c r="T3" s="59">
        <f aca="true" t="shared" si="1" ref="T3:T39">SUM(P3+Q3+R3-S3)</f>
        <v>0</v>
      </c>
      <c r="U3" s="53"/>
      <c r="V3" s="54"/>
      <c r="W3" s="55"/>
      <c r="X3" s="55"/>
      <c r="Y3" s="56"/>
      <c r="Z3" s="60">
        <f aca="true" t="shared" si="2" ref="Z3:Z39">SUM(V3+W3+X3-Y3)</f>
        <v>0</v>
      </c>
      <c r="AA3" s="61"/>
      <c r="AB3" s="62">
        <f>(H3+N3+T3+Z3)/B3</f>
        <v>0</v>
      </c>
    </row>
    <row r="4" spans="1:28" s="63" customFormat="1" ht="24" thickBot="1">
      <c r="A4" s="266" t="s">
        <v>85</v>
      </c>
      <c r="B4" s="265">
        <v>1</v>
      </c>
      <c r="C4" s="158"/>
      <c r="D4" s="159"/>
      <c r="E4" s="159"/>
      <c r="F4" s="159"/>
      <c r="G4" s="160"/>
      <c r="H4" s="157">
        <f t="shared" si="0"/>
        <v>0</v>
      </c>
      <c r="I4" s="91" t="s">
        <v>94</v>
      </c>
      <c r="J4" s="271"/>
      <c r="K4" s="271"/>
      <c r="L4" s="271"/>
      <c r="M4" s="108"/>
      <c r="N4" s="87">
        <f aca="true" t="shared" si="3" ref="N4:N39">SUM(J4+K4+L4-M4)</f>
        <v>0</v>
      </c>
      <c r="O4" s="66"/>
      <c r="P4" s="54"/>
      <c r="Q4" s="55"/>
      <c r="R4" s="55"/>
      <c r="S4" s="56"/>
      <c r="T4" s="57">
        <f t="shared" si="1"/>
        <v>0</v>
      </c>
      <c r="U4" s="64"/>
      <c r="V4" s="54"/>
      <c r="W4" s="55"/>
      <c r="X4" s="55"/>
      <c r="Y4" s="56"/>
      <c r="Z4" s="65">
        <f t="shared" si="2"/>
        <v>0</v>
      </c>
      <c r="AA4" s="61"/>
      <c r="AB4" s="62">
        <f aca="true" t="shared" si="4" ref="AB4:AB39">(H4+N4+T4+Z4)/B4</f>
        <v>0</v>
      </c>
    </row>
    <row r="5" spans="1:28" s="63" customFormat="1" ht="24" thickBot="1">
      <c r="A5" s="266" t="s">
        <v>60</v>
      </c>
      <c r="B5" s="265">
        <v>1</v>
      </c>
      <c r="C5" s="158"/>
      <c r="D5" s="159"/>
      <c r="E5" s="159"/>
      <c r="F5" s="159"/>
      <c r="G5" s="160"/>
      <c r="H5" s="157">
        <f t="shared" si="0"/>
        <v>0</v>
      </c>
      <c r="I5" s="91" t="s">
        <v>94</v>
      </c>
      <c r="J5" s="271"/>
      <c r="K5" s="271"/>
      <c r="L5" s="271"/>
      <c r="M5" s="108"/>
      <c r="N5" s="87">
        <f t="shared" si="3"/>
        <v>0</v>
      </c>
      <c r="O5" s="67"/>
      <c r="P5" s="54"/>
      <c r="Q5" s="55"/>
      <c r="R5" s="55"/>
      <c r="S5" s="56"/>
      <c r="T5" s="57">
        <f t="shared" si="1"/>
        <v>0</v>
      </c>
      <c r="U5" s="68"/>
      <c r="V5" s="54"/>
      <c r="W5" s="55"/>
      <c r="X5" s="55"/>
      <c r="Y5" s="56"/>
      <c r="Z5" s="65">
        <f t="shared" si="2"/>
        <v>0</v>
      </c>
      <c r="AA5" s="61"/>
      <c r="AB5" s="62">
        <f t="shared" si="4"/>
        <v>0</v>
      </c>
    </row>
    <row r="6" spans="1:28" s="63" customFormat="1" ht="24" thickBot="1">
      <c r="A6" s="266" t="s">
        <v>73</v>
      </c>
      <c r="B6" s="265">
        <v>1</v>
      </c>
      <c r="C6" s="83" t="s">
        <v>71</v>
      </c>
      <c r="D6" s="89"/>
      <c r="E6" s="89"/>
      <c r="F6" s="89"/>
      <c r="G6" s="106"/>
      <c r="H6" s="90">
        <f t="shared" si="0"/>
        <v>0</v>
      </c>
      <c r="I6" s="91" t="s">
        <v>94</v>
      </c>
      <c r="J6" s="271"/>
      <c r="K6" s="271"/>
      <c r="L6" s="271"/>
      <c r="M6" s="108"/>
      <c r="N6" s="87">
        <f t="shared" si="3"/>
        <v>0</v>
      </c>
      <c r="O6" s="67"/>
      <c r="P6" s="54"/>
      <c r="Q6" s="55"/>
      <c r="R6" s="55"/>
      <c r="S6" s="56"/>
      <c r="T6" s="57">
        <f t="shared" si="1"/>
        <v>0</v>
      </c>
      <c r="U6" s="68"/>
      <c r="V6" s="54"/>
      <c r="W6" s="55"/>
      <c r="X6" s="55"/>
      <c r="Y6" s="56"/>
      <c r="Z6" s="65">
        <f t="shared" si="2"/>
        <v>0</v>
      </c>
      <c r="AA6" s="61"/>
      <c r="AB6" s="62">
        <f t="shared" si="4"/>
        <v>0</v>
      </c>
    </row>
    <row r="7" spans="1:28" s="63" customFormat="1" ht="24" thickBot="1">
      <c r="A7" s="267" t="s">
        <v>83</v>
      </c>
      <c r="B7" s="52">
        <v>1</v>
      </c>
      <c r="C7" s="161"/>
      <c r="D7" s="159"/>
      <c r="E7" s="159"/>
      <c r="F7" s="159"/>
      <c r="G7" s="160"/>
      <c r="H7" s="157">
        <f t="shared" si="0"/>
        <v>0</v>
      </c>
      <c r="I7" s="91" t="s">
        <v>94</v>
      </c>
      <c r="J7" s="271"/>
      <c r="K7" s="271"/>
      <c r="L7" s="271"/>
      <c r="M7" s="108"/>
      <c r="N7" s="87">
        <f t="shared" si="3"/>
        <v>0</v>
      </c>
      <c r="O7" s="67"/>
      <c r="P7" s="54"/>
      <c r="Q7" s="55"/>
      <c r="R7" s="55"/>
      <c r="S7" s="56"/>
      <c r="T7" s="57">
        <f t="shared" si="1"/>
        <v>0</v>
      </c>
      <c r="U7" s="68"/>
      <c r="V7" s="54"/>
      <c r="W7" s="55"/>
      <c r="X7" s="55"/>
      <c r="Y7" s="56"/>
      <c r="Z7" s="65">
        <f t="shared" si="2"/>
        <v>0</v>
      </c>
      <c r="AA7" s="61"/>
      <c r="AB7" s="62">
        <f t="shared" si="4"/>
        <v>0</v>
      </c>
    </row>
    <row r="8" spans="1:34" s="63" customFormat="1" ht="24" thickBot="1">
      <c r="A8" s="266" t="s">
        <v>81</v>
      </c>
      <c r="B8" s="265">
        <v>1</v>
      </c>
      <c r="C8" s="158"/>
      <c r="D8" s="162"/>
      <c r="E8" s="159"/>
      <c r="F8" s="162"/>
      <c r="G8" s="160"/>
      <c r="H8" s="157">
        <f t="shared" si="0"/>
        <v>0</v>
      </c>
      <c r="I8" s="91" t="s">
        <v>94</v>
      </c>
      <c r="J8" s="271"/>
      <c r="K8" s="271"/>
      <c r="L8" s="271"/>
      <c r="M8" s="108"/>
      <c r="N8" s="87">
        <f t="shared" si="3"/>
        <v>0</v>
      </c>
      <c r="O8" s="67"/>
      <c r="P8" s="54"/>
      <c r="Q8" s="55"/>
      <c r="R8" s="55"/>
      <c r="S8" s="56"/>
      <c r="T8" s="57">
        <f t="shared" si="1"/>
        <v>0</v>
      </c>
      <c r="U8" s="68"/>
      <c r="V8" s="54"/>
      <c r="W8" s="55"/>
      <c r="X8" s="55"/>
      <c r="Y8" s="56"/>
      <c r="Z8" s="65">
        <f t="shared" si="2"/>
        <v>0</v>
      </c>
      <c r="AA8" s="61"/>
      <c r="AB8" s="62">
        <f t="shared" si="4"/>
        <v>0</v>
      </c>
      <c r="AH8" s="275"/>
    </row>
    <row r="9" spans="1:34" s="63" customFormat="1" ht="24" thickBot="1">
      <c r="A9" s="266" t="s">
        <v>74</v>
      </c>
      <c r="B9" s="265">
        <v>1</v>
      </c>
      <c r="C9" s="83" t="s">
        <v>71</v>
      </c>
      <c r="D9" s="89"/>
      <c r="E9" s="89"/>
      <c r="F9" s="89"/>
      <c r="G9" s="106"/>
      <c r="H9" s="90">
        <f t="shared" si="0"/>
        <v>0</v>
      </c>
      <c r="I9" s="91" t="s">
        <v>94</v>
      </c>
      <c r="J9" s="271"/>
      <c r="K9" s="271"/>
      <c r="L9" s="271"/>
      <c r="M9" s="108"/>
      <c r="N9" s="87">
        <f t="shared" si="3"/>
        <v>0</v>
      </c>
      <c r="O9" s="67"/>
      <c r="P9" s="54"/>
      <c r="Q9" s="55"/>
      <c r="R9" s="55"/>
      <c r="S9" s="56"/>
      <c r="T9" s="57">
        <f t="shared" si="1"/>
        <v>0</v>
      </c>
      <c r="U9" s="68"/>
      <c r="V9" s="54"/>
      <c r="W9" s="55"/>
      <c r="X9" s="55"/>
      <c r="Y9" s="56"/>
      <c r="Z9" s="65">
        <f t="shared" si="2"/>
        <v>0</v>
      </c>
      <c r="AA9" s="61"/>
      <c r="AB9" s="62">
        <f t="shared" si="4"/>
        <v>0</v>
      </c>
      <c r="AH9" s="275"/>
    </row>
    <row r="10" spans="1:28" s="63" customFormat="1" ht="24" thickBot="1">
      <c r="A10" s="266" t="s">
        <v>82</v>
      </c>
      <c r="B10" s="265">
        <v>1</v>
      </c>
      <c r="C10" s="158"/>
      <c r="D10" s="159"/>
      <c r="E10" s="159"/>
      <c r="F10" s="159"/>
      <c r="G10" s="160"/>
      <c r="H10" s="157">
        <f t="shared" si="0"/>
        <v>0</v>
      </c>
      <c r="I10" s="91" t="s">
        <v>94</v>
      </c>
      <c r="J10" s="271"/>
      <c r="K10" s="271"/>
      <c r="L10" s="271"/>
      <c r="M10" s="108"/>
      <c r="N10" s="87">
        <f t="shared" si="3"/>
        <v>0</v>
      </c>
      <c r="O10" s="67"/>
      <c r="P10" s="54"/>
      <c r="Q10" s="55"/>
      <c r="R10" s="55"/>
      <c r="S10" s="56"/>
      <c r="T10" s="57">
        <f t="shared" si="1"/>
        <v>0</v>
      </c>
      <c r="U10" s="68"/>
      <c r="V10" s="54"/>
      <c r="W10" s="55"/>
      <c r="X10" s="55"/>
      <c r="Y10" s="56"/>
      <c r="Z10" s="65">
        <f t="shared" si="2"/>
        <v>0</v>
      </c>
      <c r="AA10" s="61"/>
      <c r="AB10" s="62">
        <f t="shared" si="4"/>
        <v>0</v>
      </c>
    </row>
    <row r="11" spans="1:28" s="63" customFormat="1" ht="24" thickBot="1">
      <c r="A11" s="268" t="s">
        <v>51</v>
      </c>
      <c r="B11" s="265">
        <v>1</v>
      </c>
      <c r="C11" s="158"/>
      <c r="D11" s="159"/>
      <c r="E11" s="159"/>
      <c r="F11" s="159"/>
      <c r="G11" s="160"/>
      <c r="H11" s="157">
        <f t="shared" si="0"/>
        <v>0</v>
      </c>
      <c r="I11" s="91" t="s">
        <v>94</v>
      </c>
      <c r="J11" s="271"/>
      <c r="K11" s="271"/>
      <c r="L11" s="271"/>
      <c r="M11" s="108"/>
      <c r="N11" s="87">
        <f t="shared" si="3"/>
        <v>0</v>
      </c>
      <c r="O11" s="67"/>
      <c r="P11" s="54"/>
      <c r="Q11" s="55"/>
      <c r="R11" s="55"/>
      <c r="S11" s="56"/>
      <c r="T11" s="57">
        <f t="shared" si="1"/>
        <v>0</v>
      </c>
      <c r="U11" s="68"/>
      <c r="V11" s="54"/>
      <c r="W11" s="55"/>
      <c r="X11" s="55"/>
      <c r="Y11" s="56"/>
      <c r="Z11" s="65">
        <f t="shared" si="2"/>
        <v>0</v>
      </c>
      <c r="AA11" s="61"/>
      <c r="AB11" s="62">
        <f t="shared" si="4"/>
        <v>0</v>
      </c>
    </row>
    <row r="12" spans="1:28" s="63" customFormat="1" ht="24" thickBot="1">
      <c r="A12" s="268" t="s">
        <v>50</v>
      </c>
      <c r="B12" s="265">
        <v>1</v>
      </c>
      <c r="C12" s="158"/>
      <c r="D12" s="159"/>
      <c r="E12" s="159"/>
      <c r="F12" s="159"/>
      <c r="G12" s="160"/>
      <c r="H12" s="157">
        <f t="shared" si="0"/>
        <v>0</v>
      </c>
      <c r="I12" s="91" t="s">
        <v>94</v>
      </c>
      <c r="J12" s="271"/>
      <c r="K12" s="271"/>
      <c r="L12" s="271"/>
      <c r="M12" s="108"/>
      <c r="N12" s="87">
        <f t="shared" si="3"/>
        <v>0</v>
      </c>
      <c r="O12" s="67"/>
      <c r="P12" s="54"/>
      <c r="Q12" s="55"/>
      <c r="R12" s="55"/>
      <c r="S12" s="56"/>
      <c r="T12" s="57">
        <f t="shared" si="1"/>
        <v>0</v>
      </c>
      <c r="U12" s="68"/>
      <c r="V12" s="54"/>
      <c r="W12" s="55"/>
      <c r="X12" s="55"/>
      <c r="Y12" s="56"/>
      <c r="Z12" s="65">
        <f t="shared" si="2"/>
        <v>0</v>
      </c>
      <c r="AA12" s="61"/>
      <c r="AB12" s="62">
        <f t="shared" si="4"/>
        <v>0</v>
      </c>
    </row>
    <row r="13" spans="1:28" s="63" customFormat="1" ht="24" thickBot="1">
      <c r="A13" s="266" t="s">
        <v>79</v>
      </c>
      <c r="B13" s="265">
        <v>1</v>
      </c>
      <c r="C13" s="158"/>
      <c r="D13" s="159"/>
      <c r="E13" s="159"/>
      <c r="F13" s="163"/>
      <c r="G13" s="160"/>
      <c r="H13" s="157">
        <f t="shared" si="0"/>
        <v>0</v>
      </c>
      <c r="I13" s="91" t="s">
        <v>94</v>
      </c>
      <c r="J13" s="271"/>
      <c r="K13" s="271"/>
      <c r="L13" s="271"/>
      <c r="M13" s="108"/>
      <c r="N13" s="87">
        <f t="shared" si="3"/>
        <v>0</v>
      </c>
      <c r="O13" s="67"/>
      <c r="P13" s="54"/>
      <c r="Q13" s="55"/>
      <c r="R13" s="55"/>
      <c r="S13" s="56"/>
      <c r="T13" s="57">
        <f t="shared" si="1"/>
        <v>0</v>
      </c>
      <c r="U13" s="68"/>
      <c r="V13" s="54"/>
      <c r="W13" s="55"/>
      <c r="X13" s="55"/>
      <c r="Y13" s="56"/>
      <c r="Z13" s="65">
        <f t="shared" si="2"/>
        <v>0</v>
      </c>
      <c r="AA13" s="61"/>
      <c r="AB13" s="62">
        <f t="shared" si="4"/>
        <v>0</v>
      </c>
    </row>
    <row r="14" spans="1:28" s="63" customFormat="1" ht="24" thickBot="1">
      <c r="A14" s="266" t="s">
        <v>115</v>
      </c>
      <c r="B14" s="265">
        <v>1</v>
      </c>
      <c r="C14" s="158"/>
      <c r="D14" s="159"/>
      <c r="E14" s="159"/>
      <c r="F14" s="159"/>
      <c r="G14" s="160"/>
      <c r="H14" s="157">
        <f t="shared" si="0"/>
        <v>0</v>
      </c>
      <c r="I14" s="91" t="s">
        <v>94</v>
      </c>
      <c r="J14" s="271"/>
      <c r="K14" s="271"/>
      <c r="L14" s="271"/>
      <c r="M14" s="108"/>
      <c r="N14" s="87">
        <f t="shared" si="3"/>
        <v>0</v>
      </c>
      <c r="O14" s="67"/>
      <c r="P14" s="54"/>
      <c r="Q14" s="55"/>
      <c r="R14" s="55"/>
      <c r="S14" s="56"/>
      <c r="T14" s="57">
        <f t="shared" si="1"/>
        <v>0</v>
      </c>
      <c r="U14" s="68"/>
      <c r="V14" s="54"/>
      <c r="W14" s="55"/>
      <c r="X14" s="55"/>
      <c r="Y14" s="56"/>
      <c r="Z14" s="65">
        <f t="shared" si="2"/>
        <v>0</v>
      </c>
      <c r="AA14" s="61"/>
      <c r="AB14" s="62">
        <f t="shared" si="4"/>
        <v>0</v>
      </c>
    </row>
    <row r="15" spans="1:28" s="63" customFormat="1" ht="24" thickBot="1">
      <c r="A15" s="266" t="s">
        <v>116</v>
      </c>
      <c r="B15" s="265">
        <v>1</v>
      </c>
      <c r="C15" s="158"/>
      <c r="D15" s="162"/>
      <c r="E15" s="159"/>
      <c r="F15" s="162"/>
      <c r="G15" s="160"/>
      <c r="H15" s="157">
        <f t="shared" si="0"/>
        <v>0</v>
      </c>
      <c r="I15" s="91" t="s">
        <v>94</v>
      </c>
      <c r="J15" s="271"/>
      <c r="K15" s="271"/>
      <c r="L15" s="271"/>
      <c r="M15" s="108"/>
      <c r="N15" s="87">
        <f t="shared" si="3"/>
        <v>0</v>
      </c>
      <c r="O15" s="67"/>
      <c r="P15" s="54"/>
      <c r="Q15" s="55"/>
      <c r="R15" s="55"/>
      <c r="S15" s="56"/>
      <c r="T15" s="57">
        <f t="shared" si="1"/>
        <v>0</v>
      </c>
      <c r="U15" s="68"/>
      <c r="V15" s="54"/>
      <c r="W15" s="55"/>
      <c r="X15" s="55"/>
      <c r="Y15" s="56"/>
      <c r="Z15" s="65">
        <f t="shared" si="2"/>
        <v>0</v>
      </c>
      <c r="AA15" s="61"/>
      <c r="AB15" s="62">
        <f t="shared" si="4"/>
        <v>0</v>
      </c>
    </row>
    <row r="16" spans="1:28" s="63" customFormat="1" ht="24" thickBot="1">
      <c r="A16" s="266" t="s">
        <v>64</v>
      </c>
      <c r="B16" s="265">
        <v>1</v>
      </c>
      <c r="C16" s="83" t="s">
        <v>71</v>
      </c>
      <c r="D16" s="89"/>
      <c r="E16" s="89"/>
      <c r="F16" s="89"/>
      <c r="G16" s="106"/>
      <c r="H16" s="90">
        <f t="shared" si="0"/>
        <v>0</v>
      </c>
      <c r="I16" s="91" t="s">
        <v>94</v>
      </c>
      <c r="J16" s="271"/>
      <c r="K16" s="271"/>
      <c r="L16" s="271"/>
      <c r="M16" s="108"/>
      <c r="N16" s="87">
        <f t="shared" si="3"/>
        <v>0</v>
      </c>
      <c r="O16" s="67"/>
      <c r="P16" s="54"/>
      <c r="Q16" s="55"/>
      <c r="R16" s="55"/>
      <c r="S16" s="56"/>
      <c r="T16" s="57">
        <f t="shared" si="1"/>
        <v>0</v>
      </c>
      <c r="U16" s="68"/>
      <c r="V16" s="54"/>
      <c r="W16" s="55"/>
      <c r="X16" s="55"/>
      <c r="Y16" s="56"/>
      <c r="Z16" s="65">
        <f t="shared" si="2"/>
        <v>0</v>
      </c>
      <c r="AA16" s="61"/>
      <c r="AB16" s="62">
        <f t="shared" si="4"/>
        <v>0</v>
      </c>
    </row>
    <row r="17" spans="1:28" s="63" customFormat="1" ht="24" thickBot="1">
      <c r="A17" s="266" t="s">
        <v>80</v>
      </c>
      <c r="B17" s="265">
        <v>1</v>
      </c>
      <c r="C17" s="158"/>
      <c r="D17" s="159"/>
      <c r="E17" s="159"/>
      <c r="F17" s="159"/>
      <c r="G17" s="160"/>
      <c r="H17" s="164">
        <f t="shared" si="0"/>
        <v>0</v>
      </c>
      <c r="I17" s="91" t="s">
        <v>94</v>
      </c>
      <c r="J17" s="271"/>
      <c r="K17" s="271"/>
      <c r="L17" s="271"/>
      <c r="M17" s="108"/>
      <c r="N17" s="87">
        <f t="shared" si="3"/>
        <v>0</v>
      </c>
      <c r="O17" s="67"/>
      <c r="P17" s="54"/>
      <c r="Q17" s="55"/>
      <c r="R17" s="55"/>
      <c r="S17" s="56"/>
      <c r="T17" s="57">
        <f t="shared" si="1"/>
        <v>0</v>
      </c>
      <c r="U17" s="68"/>
      <c r="V17" s="54"/>
      <c r="W17" s="55"/>
      <c r="X17" s="55"/>
      <c r="Y17" s="56"/>
      <c r="Z17" s="65">
        <f t="shared" si="2"/>
        <v>0</v>
      </c>
      <c r="AA17" s="61"/>
      <c r="AB17" s="62">
        <f t="shared" si="4"/>
        <v>0</v>
      </c>
    </row>
    <row r="18" spans="1:28" s="63" customFormat="1" ht="24" thickBot="1">
      <c r="A18" s="266" t="s">
        <v>84</v>
      </c>
      <c r="B18" s="265">
        <v>1</v>
      </c>
      <c r="C18" s="158"/>
      <c r="D18" s="159"/>
      <c r="E18" s="159"/>
      <c r="F18" s="159"/>
      <c r="G18" s="160"/>
      <c r="H18" s="157">
        <f t="shared" si="0"/>
        <v>0</v>
      </c>
      <c r="I18" s="91" t="s">
        <v>94</v>
      </c>
      <c r="J18" s="271"/>
      <c r="K18" s="271"/>
      <c r="L18" s="271"/>
      <c r="M18" s="108"/>
      <c r="N18" s="87">
        <f t="shared" si="3"/>
        <v>0</v>
      </c>
      <c r="O18" s="67"/>
      <c r="P18" s="54"/>
      <c r="Q18" s="55"/>
      <c r="R18" s="55"/>
      <c r="S18" s="56"/>
      <c r="T18" s="57">
        <f t="shared" si="1"/>
        <v>0</v>
      </c>
      <c r="U18" s="68"/>
      <c r="V18" s="54"/>
      <c r="W18" s="55"/>
      <c r="X18" s="55"/>
      <c r="Y18" s="56"/>
      <c r="Z18" s="65">
        <f t="shared" si="2"/>
        <v>0</v>
      </c>
      <c r="AA18" s="61"/>
      <c r="AB18" s="62">
        <f t="shared" si="4"/>
        <v>0</v>
      </c>
    </row>
    <row r="19" spans="1:35" s="12" customFormat="1" ht="24" thickBot="1">
      <c r="A19" s="266" t="s">
        <v>72</v>
      </c>
      <c r="B19" s="269">
        <v>1</v>
      </c>
      <c r="C19" s="82"/>
      <c r="D19" s="34"/>
      <c r="E19" s="35"/>
      <c r="F19" s="35"/>
      <c r="G19" s="36"/>
      <c r="H19" s="37">
        <f t="shared" si="0"/>
        <v>0</v>
      </c>
      <c r="I19" s="88" t="s">
        <v>94</v>
      </c>
      <c r="J19" s="271"/>
      <c r="K19" s="271"/>
      <c r="L19" s="271"/>
      <c r="M19" s="108"/>
      <c r="N19" s="90">
        <f t="shared" si="3"/>
        <v>0</v>
      </c>
      <c r="O19" s="13"/>
      <c r="P19" s="8"/>
      <c r="Q19" s="6"/>
      <c r="R19" s="6"/>
      <c r="S19" s="9"/>
      <c r="T19" s="14">
        <f t="shared" si="1"/>
        <v>0</v>
      </c>
      <c r="U19" s="13"/>
      <c r="V19" s="8"/>
      <c r="W19" s="6"/>
      <c r="X19" s="6"/>
      <c r="Y19" s="9"/>
      <c r="Z19" s="16">
        <f t="shared" si="2"/>
        <v>0</v>
      </c>
      <c r="AA19" s="10"/>
      <c r="AB19" s="11">
        <f t="shared" si="4"/>
        <v>0</v>
      </c>
      <c r="AI19" s="75"/>
    </row>
    <row r="20" spans="1:28" s="12" customFormat="1" ht="24" hidden="1" thickBot="1">
      <c r="A20" s="35"/>
      <c r="B20" s="7">
        <v>1</v>
      </c>
      <c r="C20" s="13"/>
      <c r="D20" s="8"/>
      <c r="E20" s="6"/>
      <c r="F20" s="6"/>
      <c r="G20" s="9"/>
      <c r="H20" s="14">
        <f t="shared" si="0"/>
        <v>0</v>
      </c>
      <c r="I20" s="91" t="s">
        <v>94</v>
      </c>
      <c r="J20" s="89"/>
      <c r="K20" s="89"/>
      <c r="L20" s="89"/>
      <c r="M20" s="108"/>
      <c r="N20" s="87">
        <f t="shared" si="3"/>
        <v>0</v>
      </c>
      <c r="O20" s="13"/>
      <c r="P20" s="8"/>
      <c r="Q20" s="6"/>
      <c r="R20" s="6"/>
      <c r="S20" s="9"/>
      <c r="T20" s="14">
        <f t="shared" si="1"/>
        <v>0</v>
      </c>
      <c r="U20" s="13"/>
      <c r="V20" s="8"/>
      <c r="W20" s="6"/>
      <c r="X20" s="6"/>
      <c r="Y20" s="9"/>
      <c r="Z20" s="16">
        <f t="shared" si="2"/>
        <v>0</v>
      </c>
      <c r="AA20" s="10"/>
      <c r="AB20" s="11">
        <f t="shared" si="4"/>
        <v>0</v>
      </c>
    </row>
    <row r="21" spans="1:28" s="12" customFormat="1" ht="24" hidden="1" thickBot="1">
      <c r="A21" s="6"/>
      <c r="B21" s="7">
        <v>1</v>
      </c>
      <c r="C21" s="13"/>
      <c r="D21" s="8"/>
      <c r="E21" s="6"/>
      <c r="F21" s="6"/>
      <c r="G21" s="9"/>
      <c r="H21" s="14">
        <f t="shared" si="0"/>
        <v>0</v>
      </c>
      <c r="I21" s="91" t="s">
        <v>94</v>
      </c>
      <c r="J21" s="89"/>
      <c r="K21" s="89"/>
      <c r="L21" s="89"/>
      <c r="M21" s="108"/>
      <c r="N21" s="87">
        <f t="shared" si="3"/>
        <v>0</v>
      </c>
      <c r="O21" s="13"/>
      <c r="P21" s="8"/>
      <c r="Q21" s="6"/>
      <c r="R21" s="6"/>
      <c r="S21" s="9"/>
      <c r="T21" s="14">
        <f t="shared" si="1"/>
        <v>0</v>
      </c>
      <c r="U21" s="13"/>
      <c r="V21" s="8"/>
      <c r="W21" s="6"/>
      <c r="X21" s="6"/>
      <c r="Y21" s="9"/>
      <c r="Z21" s="16">
        <f t="shared" si="2"/>
        <v>0</v>
      </c>
      <c r="AA21" s="10"/>
      <c r="AB21" s="11">
        <f t="shared" si="4"/>
        <v>0</v>
      </c>
    </row>
    <row r="22" spans="1:28" s="12" customFormat="1" ht="24" hidden="1" thickBot="1">
      <c r="A22" s="6"/>
      <c r="B22" s="7">
        <v>1</v>
      </c>
      <c r="C22" s="13"/>
      <c r="D22" s="8"/>
      <c r="E22" s="6"/>
      <c r="F22" s="6"/>
      <c r="G22" s="9"/>
      <c r="H22" s="14">
        <f t="shared" si="0"/>
        <v>0</v>
      </c>
      <c r="I22" s="91" t="s">
        <v>94</v>
      </c>
      <c r="J22" s="89"/>
      <c r="K22" s="89"/>
      <c r="L22" s="89"/>
      <c r="M22" s="108"/>
      <c r="N22" s="87">
        <f t="shared" si="3"/>
        <v>0</v>
      </c>
      <c r="O22" s="13"/>
      <c r="P22" s="8"/>
      <c r="Q22" s="6"/>
      <c r="R22" s="6"/>
      <c r="S22" s="9"/>
      <c r="T22" s="14">
        <f t="shared" si="1"/>
        <v>0</v>
      </c>
      <c r="U22" s="13"/>
      <c r="V22" s="8"/>
      <c r="W22" s="6"/>
      <c r="X22" s="6"/>
      <c r="Y22" s="9"/>
      <c r="Z22" s="16">
        <f t="shared" si="2"/>
        <v>0</v>
      </c>
      <c r="AA22" s="10"/>
      <c r="AB22" s="11">
        <f t="shared" si="4"/>
        <v>0</v>
      </c>
    </row>
    <row r="23" spans="1:28" s="12" customFormat="1" ht="24" hidden="1" thickBot="1">
      <c r="A23" s="6"/>
      <c r="B23" s="7">
        <v>1</v>
      </c>
      <c r="C23" s="13"/>
      <c r="D23" s="8"/>
      <c r="E23" s="6"/>
      <c r="F23" s="6"/>
      <c r="G23" s="9"/>
      <c r="H23" s="14">
        <f t="shared" si="0"/>
        <v>0</v>
      </c>
      <c r="I23" s="91" t="s">
        <v>94</v>
      </c>
      <c r="J23" s="89"/>
      <c r="K23" s="89"/>
      <c r="L23" s="89"/>
      <c r="M23" s="108"/>
      <c r="N23" s="87">
        <f t="shared" si="3"/>
        <v>0</v>
      </c>
      <c r="O23" s="13"/>
      <c r="P23" s="8"/>
      <c r="Q23" s="6"/>
      <c r="R23" s="6"/>
      <c r="S23" s="9"/>
      <c r="T23" s="14">
        <f t="shared" si="1"/>
        <v>0</v>
      </c>
      <c r="U23" s="13"/>
      <c r="V23" s="8"/>
      <c r="W23" s="6"/>
      <c r="X23" s="6"/>
      <c r="Y23" s="9"/>
      <c r="Z23" s="16">
        <f t="shared" si="2"/>
        <v>0</v>
      </c>
      <c r="AA23" s="10"/>
      <c r="AB23" s="11">
        <f t="shared" si="4"/>
        <v>0</v>
      </c>
    </row>
    <row r="24" spans="1:28" s="12" customFormat="1" ht="24" hidden="1" thickBot="1">
      <c r="A24" s="6"/>
      <c r="B24" s="7">
        <v>1</v>
      </c>
      <c r="C24" s="13"/>
      <c r="D24" s="8"/>
      <c r="E24" s="6"/>
      <c r="F24" s="6"/>
      <c r="G24" s="9"/>
      <c r="H24" s="14">
        <f t="shared" si="0"/>
        <v>0</v>
      </c>
      <c r="I24" s="91" t="s">
        <v>94</v>
      </c>
      <c r="J24" s="89"/>
      <c r="K24" s="89"/>
      <c r="L24" s="89"/>
      <c r="M24" s="108"/>
      <c r="N24" s="87">
        <f t="shared" si="3"/>
        <v>0</v>
      </c>
      <c r="O24" s="13"/>
      <c r="P24" s="8"/>
      <c r="Q24" s="6"/>
      <c r="R24" s="6"/>
      <c r="S24" s="9"/>
      <c r="T24" s="14">
        <f t="shared" si="1"/>
        <v>0</v>
      </c>
      <c r="U24" s="13"/>
      <c r="V24" s="8"/>
      <c r="W24" s="6"/>
      <c r="X24" s="6"/>
      <c r="Y24" s="9"/>
      <c r="Z24" s="16">
        <f t="shared" si="2"/>
        <v>0</v>
      </c>
      <c r="AA24" s="10"/>
      <c r="AB24" s="11">
        <f t="shared" si="4"/>
        <v>0</v>
      </c>
    </row>
    <row r="25" spans="1:28" s="12" customFormat="1" ht="24" hidden="1" thickBot="1">
      <c r="A25" s="6"/>
      <c r="B25" s="7">
        <v>1</v>
      </c>
      <c r="C25" s="13"/>
      <c r="D25" s="8"/>
      <c r="E25" s="6"/>
      <c r="F25" s="6"/>
      <c r="G25" s="9"/>
      <c r="H25" s="14">
        <f t="shared" si="0"/>
        <v>0</v>
      </c>
      <c r="I25" s="91" t="s">
        <v>94</v>
      </c>
      <c r="J25" s="89"/>
      <c r="K25" s="89"/>
      <c r="L25" s="89"/>
      <c r="M25" s="108"/>
      <c r="N25" s="87">
        <f t="shared" si="3"/>
        <v>0</v>
      </c>
      <c r="O25" s="13"/>
      <c r="P25" s="8"/>
      <c r="Q25" s="6"/>
      <c r="R25" s="6"/>
      <c r="S25" s="9"/>
      <c r="T25" s="14">
        <f t="shared" si="1"/>
        <v>0</v>
      </c>
      <c r="U25" s="13"/>
      <c r="V25" s="8"/>
      <c r="W25" s="6"/>
      <c r="X25" s="6"/>
      <c r="Y25" s="9"/>
      <c r="Z25" s="16">
        <f t="shared" si="2"/>
        <v>0</v>
      </c>
      <c r="AA25" s="10"/>
      <c r="AB25" s="11">
        <f t="shared" si="4"/>
        <v>0</v>
      </c>
    </row>
    <row r="26" spans="1:28" s="12" customFormat="1" ht="24" hidden="1" thickBot="1">
      <c r="A26" s="6"/>
      <c r="B26" s="7">
        <v>1</v>
      </c>
      <c r="C26" s="13"/>
      <c r="D26" s="8"/>
      <c r="E26" s="6"/>
      <c r="F26" s="6"/>
      <c r="G26" s="9"/>
      <c r="H26" s="14">
        <f t="shared" si="0"/>
        <v>0</v>
      </c>
      <c r="I26" s="91" t="s">
        <v>94</v>
      </c>
      <c r="J26" s="89"/>
      <c r="K26" s="89"/>
      <c r="L26" s="89"/>
      <c r="M26" s="108"/>
      <c r="N26" s="87">
        <f t="shared" si="3"/>
        <v>0</v>
      </c>
      <c r="O26" s="13"/>
      <c r="P26" s="8"/>
      <c r="Q26" s="6"/>
      <c r="R26" s="6"/>
      <c r="S26" s="9"/>
      <c r="T26" s="14">
        <f t="shared" si="1"/>
        <v>0</v>
      </c>
      <c r="U26" s="13"/>
      <c r="V26" s="8"/>
      <c r="W26" s="6"/>
      <c r="X26" s="6"/>
      <c r="Y26" s="9"/>
      <c r="Z26" s="16">
        <f t="shared" si="2"/>
        <v>0</v>
      </c>
      <c r="AA26" s="10"/>
      <c r="AB26" s="11">
        <f t="shared" si="4"/>
        <v>0</v>
      </c>
    </row>
    <row r="27" spans="1:28" s="12" customFormat="1" ht="24" hidden="1" thickBot="1">
      <c r="A27" s="6"/>
      <c r="B27" s="7">
        <v>1</v>
      </c>
      <c r="C27" s="13"/>
      <c r="D27" s="8"/>
      <c r="E27" s="6"/>
      <c r="F27" s="6"/>
      <c r="G27" s="9"/>
      <c r="H27" s="14">
        <f t="shared" si="0"/>
        <v>0</v>
      </c>
      <c r="I27" s="91" t="s">
        <v>94</v>
      </c>
      <c r="J27" s="89"/>
      <c r="K27" s="89"/>
      <c r="L27" s="89"/>
      <c r="M27" s="108"/>
      <c r="N27" s="87">
        <f t="shared" si="3"/>
        <v>0</v>
      </c>
      <c r="O27" s="13"/>
      <c r="P27" s="8"/>
      <c r="Q27" s="6"/>
      <c r="R27" s="6"/>
      <c r="S27" s="9"/>
      <c r="T27" s="14">
        <f t="shared" si="1"/>
        <v>0</v>
      </c>
      <c r="U27" s="13"/>
      <c r="V27" s="8"/>
      <c r="W27" s="6"/>
      <c r="X27" s="6"/>
      <c r="Y27" s="9"/>
      <c r="Z27" s="16">
        <f t="shared" si="2"/>
        <v>0</v>
      </c>
      <c r="AA27" s="10"/>
      <c r="AB27" s="11">
        <f t="shared" si="4"/>
        <v>0</v>
      </c>
    </row>
    <row r="28" spans="1:28" s="12" customFormat="1" ht="24" hidden="1" thickBot="1">
      <c r="A28" s="6"/>
      <c r="B28" s="7">
        <v>1</v>
      </c>
      <c r="C28" s="13"/>
      <c r="D28" s="8"/>
      <c r="E28" s="6"/>
      <c r="F28" s="6"/>
      <c r="G28" s="9"/>
      <c r="H28" s="14">
        <f t="shared" si="0"/>
        <v>0</v>
      </c>
      <c r="I28" s="91" t="s">
        <v>94</v>
      </c>
      <c r="J28" s="89"/>
      <c r="K28" s="89"/>
      <c r="L28" s="89"/>
      <c r="M28" s="108"/>
      <c r="N28" s="87">
        <f t="shared" si="3"/>
        <v>0</v>
      </c>
      <c r="O28" s="13"/>
      <c r="P28" s="8"/>
      <c r="Q28" s="6"/>
      <c r="R28" s="6"/>
      <c r="S28" s="9"/>
      <c r="T28" s="14">
        <f t="shared" si="1"/>
        <v>0</v>
      </c>
      <c r="U28" s="13"/>
      <c r="V28" s="8"/>
      <c r="W28" s="6"/>
      <c r="X28" s="6"/>
      <c r="Y28" s="9"/>
      <c r="Z28" s="16">
        <f t="shared" si="2"/>
        <v>0</v>
      </c>
      <c r="AA28" s="10"/>
      <c r="AB28" s="11">
        <f t="shared" si="4"/>
        <v>0</v>
      </c>
    </row>
    <row r="29" spans="1:28" s="12" customFormat="1" ht="24" hidden="1" thickBot="1">
      <c r="A29" s="6"/>
      <c r="B29" s="7">
        <v>1</v>
      </c>
      <c r="C29" s="13"/>
      <c r="D29" s="8"/>
      <c r="E29" s="6"/>
      <c r="F29" s="6"/>
      <c r="G29" s="9"/>
      <c r="H29" s="14">
        <f t="shared" si="0"/>
        <v>0</v>
      </c>
      <c r="I29" s="91" t="s">
        <v>94</v>
      </c>
      <c r="J29" s="89"/>
      <c r="K29" s="89"/>
      <c r="L29" s="89"/>
      <c r="M29" s="108"/>
      <c r="N29" s="87">
        <f t="shared" si="3"/>
        <v>0</v>
      </c>
      <c r="O29" s="13"/>
      <c r="P29" s="8"/>
      <c r="Q29" s="6"/>
      <c r="R29" s="6"/>
      <c r="S29" s="9"/>
      <c r="T29" s="14">
        <f t="shared" si="1"/>
        <v>0</v>
      </c>
      <c r="U29" s="13"/>
      <c r="V29" s="8"/>
      <c r="W29" s="6"/>
      <c r="X29" s="6"/>
      <c r="Y29" s="9"/>
      <c r="Z29" s="16">
        <f t="shared" si="2"/>
        <v>0</v>
      </c>
      <c r="AA29" s="10"/>
      <c r="AB29" s="11">
        <f t="shared" si="4"/>
        <v>0</v>
      </c>
    </row>
    <row r="30" spans="1:28" s="12" customFormat="1" ht="24" hidden="1" thickBot="1">
      <c r="A30" s="6"/>
      <c r="B30" s="7">
        <v>1</v>
      </c>
      <c r="C30" s="13"/>
      <c r="D30" s="8"/>
      <c r="E30" s="6"/>
      <c r="F30" s="6"/>
      <c r="G30" s="9"/>
      <c r="H30" s="14">
        <f t="shared" si="0"/>
        <v>0</v>
      </c>
      <c r="I30" s="91" t="s">
        <v>94</v>
      </c>
      <c r="J30" s="89"/>
      <c r="K30" s="89"/>
      <c r="L30" s="89"/>
      <c r="M30" s="108"/>
      <c r="N30" s="87">
        <f t="shared" si="3"/>
        <v>0</v>
      </c>
      <c r="O30" s="13"/>
      <c r="P30" s="8"/>
      <c r="Q30" s="6"/>
      <c r="R30" s="6"/>
      <c r="S30" s="9"/>
      <c r="T30" s="14">
        <f t="shared" si="1"/>
        <v>0</v>
      </c>
      <c r="U30" s="13"/>
      <c r="V30" s="8"/>
      <c r="W30" s="6"/>
      <c r="X30" s="6"/>
      <c r="Y30" s="9"/>
      <c r="Z30" s="16">
        <f t="shared" si="2"/>
        <v>0</v>
      </c>
      <c r="AA30" s="10"/>
      <c r="AB30" s="11">
        <f t="shared" si="4"/>
        <v>0</v>
      </c>
    </row>
    <row r="31" spans="1:28" s="12" customFormat="1" ht="24" hidden="1" thickBot="1">
      <c r="A31" s="6"/>
      <c r="B31" s="7">
        <v>1</v>
      </c>
      <c r="C31" s="13"/>
      <c r="D31" s="8"/>
      <c r="E31" s="6"/>
      <c r="F31" s="6"/>
      <c r="G31" s="9"/>
      <c r="H31" s="14">
        <f t="shared" si="0"/>
        <v>0</v>
      </c>
      <c r="I31" s="91" t="s">
        <v>94</v>
      </c>
      <c r="J31" s="89"/>
      <c r="K31" s="89"/>
      <c r="L31" s="89"/>
      <c r="M31" s="108"/>
      <c r="N31" s="87">
        <f t="shared" si="3"/>
        <v>0</v>
      </c>
      <c r="O31" s="13"/>
      <c r="P31" s="8"/>
      <c r="Q31" s="6"/>
      <c r="R31" s="6"/>
      <c r="S31" s="9"/>
      <c r="T31" s="14">
        <f t="shared" si="1"/>
        <v>0</v>
      </c>
      <c r="U31" s="13"/>
      <c r="V31" s="8"/>
      <c r="W31" s="6"/>
      <c r="X31" s="6"/>
      <c r="Y31" s="9"/>
      <c r="Z31" s="16">
        <f t="shared" si="2"/>
        <v>0</v>
      </c>
      <c r="AA31" s="10"/>
      <c r="AB31" s="11">
        <f t="shared" si="4"/>
        <v>0</v>
      </c>
    </row>
    <row r="32" spans="1:28" s="12" customFormat="1" ht="24" hidden="1" thickBot="1">
      <c r="A32" s="6"/>
      <c r="B32" s="7">
        <v>1</v>
      </c>
      <c r="C32" s="13"/>
      <c r="D32" s="8"/>
      <c r="E32" s="6"/>
      <c r="F32" s="6"/>
      <c r="G32" s="9"/>
      <c r="H32" s="14">
        <f t="shared" si="0"/>
        <v>0</v>
      </c>
      <c r="I32" s="91" t="s">
        <v>94</v>
      </c>
      <c r="J32" s="89"/>
      <c r="K32" s="89"/>
      <c r="L32" s="89"/>
      <c r="M32" s="108"/>
      <c r="N32" s="87">
        <f t="shared" si="3"/>
        <v>0</v>
      </c>
      <c r="O32" s="13"/>
      <c r="P32" s="8"/>
      <c r="Q32" s="6"/>
      <c r="R32" s="6"/>
      <c r="S32" s="9"/>
      <c r="T32" s="14">
        <f t="shared" si="1"/>
        <v>0</v>
      </c>
      <c r="U32" s="13"/>
      <c r="V32" s="8"/>
      <c r="W32" s="6"/>
      <c r="X32" s="6"/>
      <c r="Y32" s="9"/>
      <c r="Z32" s="16">
        <f t="shared" si="2"/>
        <v>0</v>
      </c>
      <c r="AA32" s="10"/>
      <c r="AB32" s="11">
        <f t="shared" si="4"/>
        <v>0</v>
      </c>
    </row>
    <row r="33" spans="1:28" s="12" customFormat="1" ht="24" hidden="1" thickBot="1">
      <c r="A33" s="6"/>
      <c r="B33" s="7">
        <v>1</v>
      </c>
      <c r="C33" s="13"/>
      <c r="D33" s="8"/>
      <c r="E33" s="6"/>
      <c r="F33" s="6"/>
      <c r="G33" s="9"/>
      <c r="H33" s="14">
        <f t="shared" si="0"/>
        <v>0</v>
      </c>
      <c r="I33" s="91" t="s">
        <v>94</v>
      </c>
      <c r="J33" s="89"/>
      <c r="K33" s="89"/>
      <c r="L33" s="89"/>
      <c r="M33" s="108"/>
      <c r="N33" s="87">
        <f t="shared" si="3"/>
        <v>0</v>
      </c>
      <c r="O33" s="13"/>
      <c r="P33" s="8"/>
      <c r="Q33" s="6"/>
      <c r="R33" s="6"/>
      <c r="S33" s="9"/>
      <c r="T33" s="14">
        <f t="shared" si="1"/>
        <v>0</v>
      </c>
      <c r="U33" s="13"/>
      <c r="V33" s="8"/>
      <c r="W33" s="6"/>
      <c r="X33" s="6"/>
      <c r="Y33" s="9"/>
      <c r="Z33" s="16">
        <f t="shared" si="2"/>
        <v>0</v>
      </c>
      <c r="AA33" s="10"/>
      <c r="AB33" s="11">
        <f t="shared" si="4"/>
        <v>0</v>
      </c>
    </row>
    <row r="34" spans="1:28" s="12" customFormat="1" ht="24" hidden="1" thickBot="1">
      <c r="A34" s="6"/>
      <c r="B34" s="7">
        <v>1</v>
      </c>
      <c r="C34" s="13"/>
      <c r="D34" s="8"/>
      <c r="E34" s="6"/>
      <c r="F34" s="6"/>
      <c r="G34" s="9"/>
      <c r="H34" s="14">
        <f t="shared" si="0"/>
        <v>0</v>
      </c>
      <c r="I34" s="91" t="s">
        <v>94</v>
      </c>
      <c r="J34" s="89"/>
      <c r="K34" s="89"/>
      <c r="L34" s="89"/>
      <c r="M34" s="108"/>
      <c r="N34" s="87">
        <f t="shared" si="3"/>
        <v>0</v>
      </c>
      <c r="O34" s="13"/>
      <c r="P34" s="8"/>
      <c r="Q34" s="6"/>
      <c r="R34" s="6"/>
      <c r="S34" s="9"/>
      <c r="T34" s="14">
        <f t="shared" si="1"/>
        <v>0</v>
      </c>
      <c r="U34" s="13"/>
      <c r="V34" s="8"/>
      <c r="W34" s="6"/>
      <c r="X34" s="6"/>
      <c r="Y34" s="9"/>
      <c r="Z34" s="16">
        <f t="shared" si="2"/>
        <v>0</v>
      </c>
      <c r="AA34" s="10"/>
      <c r="AB34" s="11">
        <f t="shared" si="4"/>
        <v>0</v>
      </c>
    </row>
    <row r="35" spans="1:28" s="12" customFormat="1" ht="24" hidden="1" thickBot="1">
      <c r="A35" s="6"/>
      <c r="B35" s="7">
        <v>1</v>
      </c>
      <c r="C35" s="13"/>
      <c r="D35" s="8"/>
      <c r="E35" s="6"/>
      <c r="F35" s="6"/>
      <c r="G35" s="9"/>
      <c r="H35" s="14">
        <f t="shared" si="0"/>
        <v>0</v>
      </c>
      <c r="I35" s="91" t="s">
        <v>94</v>
      </c>
      <c r="J35" s="89"/>
      <c r="K35" s="89"/>
      <c r="L35" s="89"/>
      <c r="M35" s="108"/>
      <c r="N35" s="87">
        <f t="shared" si="3"/>
        <v>0</v>
      </c>
      <c r="O35" s="13"/>
      <c r="P35" s="8"/>
      <c r="Q35" s="6"/>
      <c r="R35" s="6"/>
      <c r="S35" s="9"/>
      <c r="T35" s="14">
        <f t="shared" si="1"/>
        <v>0</v>
      </c>
      <c r="U35" s="13"/>
      <c r="V35" s="8"/>
      <c r="W35" s="6"/>
      <c r="X35" s="6"/>
      <c r="Y35" s="9"/>
      <c r="Z35" s="16">
        <f t="shared" si="2"/>
        <v>0</v>
      </c>
      <c r="AA35" s="10"/>
      <c r="AB35" s="11">
        <f t="shared" si="4"/>
        <v>0</v>
      </c>
    </row>
    <row r="36" spans="1:28" s="12" customFormat="1" ht="24" hidden="1" thickBot="1">
      <c r="A36" s="6"/>
      <c r="B36" s="7">
        <v>1</v>
      </c>
      <c r="C36" s="13"/>
      <c r="D36" s="8"/>
      <c r="E36" s="6"/>
      <c r="F36" s="6"/>
      <c r="G36" s="9"/>
      <c r="H36" s="14">
        <f t="shared" si="0"/>
        <v>0</v>
      </c>
      <c r="I36" s="91" t="s">
        <v>94</v>
      </c>
      <c r="J36" s="89"/>
      <c r="K36" s="89"/>
      <c r="L36" s="89"/>
      <c r="M36" s="108"/>
      <c r="N36" s="87">
        <f t="shared" si="3"/>
        <v>0</v>
      </c>
      <c r="O36" s="13"/>
      <c r="P36" s="8"/>
      <c r="Q36" s="6"/>
      <c r="R36" s="6"/>
      <c r="S36" s="9"/>
      <c r="T36" s="14">
        <f t="shared" si="1"/>
        <v>0</v>
      </c>
      <c r="U36" s="13"/>
      <c r="V36" s="8"/>
      <c r="W36" s="6"/>
      <c r="X36" s="6"/>
      <c r="Y36" s="9"/>
      <c r="Z36" s="16">
        <f t="shared" si="2"/>
        <v>0</v>
      </c>
      <c r="AA36" s="10"/>
      <c r="AB36" s="11">
        <f t="shared" si="4"/>
        <v>0</v>
      </c>
    </row>
    <row r="37" spans="1:28" s="12" customFormat="1" ht="24" hidden="1" thickBot="1">
      <c r="A37" s="6"/>
      <c r="B37" s="7">
        <v>1</v>
      </c>
      <c r="C37" s="13"/>
      <c r="D37" s="8"/>
      <c r="E37" s="6"/>
      <c r="F37" s="6"/>
      <c r="G37" s="9"/>
      <c r="H37" s="14">
        <f t="shared" si="0"/>
        <v>0</v>
      </c>
      <c r="I37" s="91" t="s">
        <v>94</v>
      </c>
      <c r="J37" s="89"/>
      <c r="K37" s="89"/>
      <c r="L37" s="89"/>
      <c r="M37" s="108"/>
      <c r="N37" s="87">
        <f t="shared" si="3"/>
        <v>0</v>
      </c>
      <c r="O37" s="13"/>
      <c r="P37" s="8"/>
      <c r="Q37" s="6"/>
      <c r="R37" s="6"/>
      <c r="S37" s="9"/>
      <c r="T37" s="14">
        <f t="shared" si="1"/>
        <v>0</v>
      </c>
      <c r="U37" s="13"/>
      <c r="V37" s="8"/>
      <c r="W37" s="6"/>
      <c r="X37" s="6"/>
      <c r="Y37" s="9"/>
      <c r="Z37" s="16">
        <f t="shared" si="2"/>
        <v>0</v>
      </c>
      <c r="AA37" s="10"/>
      <c r="AB37" s="11">
        <f t="shared" si="4"/>
        <v>0</v>
      </c>
    </row>
    <row r="38" spans="1:28" s="12" customFormat="1" ht="24" hidden="1" thickBot="1">
      <c r="A38" s="6"/>
      <c r="B38" s="7">
        <v>1</v>
      </c>
      <c r="C38" s="13"/>
      <c r="D38" s="8"/>
      <c r="E38" s="6"/>
      <c r="F38" s="6"/>
      <c r="G38" s="9"/>
      <c r="H38" s="14">
        <f t="shared" si="0"/>
        <v>0</v>
      </c>
      <c r="I38" s="91" t="s">
        <v>94</v>
      </c>
      <c r="J38" s="89"/>
      <c r="K38" s="89"/>
      <c r="L38" s="89"/>
      <c r="M38" s="108"/>
      <c r="N38" s="87">
        <f t="shared" si="3"/>
        <v>0</v>
      </c>
      <c r="O38" s="13"/>
      <c r="P38" s="8"/>
      <c r="Q38" s="6"/>
      <c r="R38" s="6"/>
      <c r="S38" s="9"/>
      <c r="T38" s="14">
        <f t="shared" si="1"/>
        <v>0</v>
      </c>
      <c r="U38" s="13"/>
      <c r="V38" s="8"/>
      <c r="W38" s="6"/>
      <c r="X38" s="6"/>
      <c r="Y38" s="9"/>
      <c r="Z38" s="16">
        <f t="shared" si="2"/>
        <v>0</v>
      </c>
      <c r="AA38" s="10"/>
      <c r="AB38" s="11">
        <f t="shared" si="4"/>
        <v>0</v>
      </c>
    </row>
    <row r="39" spans="1:28" s="12" customFormat="1" ht="24" hidden="1" thickBot="1">
      <c r="A39" s="6"/>
      <c r="B39" s="7">
        <v>1</v>
      </c>
      <c r="C39" s="17"/>
      <c r="D39" s="8"/>
      <c r="E39" s="93"/>
      <c r="F39" s="6"/>
      <c r="G39" s="9"/>
      <c r="H39" s="18">
        <f t="shared" si="0"/>
        <v>0</v>
      </c>
      <c r="I39" s="91" t="s">
        <v>94</v>
      </c>
      <c r="J39" s="89"/>
      <c r="K39" s="89"/>
      <c r="L39" s="89"/>
      <c r="M39" s="108"/>
      <c r="N39" s="87">
        <f t="shared" si="3"/>
        <v>0</v>
      </c>
      <c r="O39" s="17"/>
      <c r="P39" s="8"/>
      <c r="Q39" s="6"/>
      <c r="R39" s="6"/>
      <c r="S39" s="9"/>
      <c r="T39" s="18">
        <f t="shared" si="1"/>
        <v>0</v>
      </c>
      <c r="U39" s="17"/>
      <c r="V39" s="8"/>
      <c r="W39" s="6"/>
      <c r="X39" s="6"/>
      <c r="Y39" s="9"/>
      <c r="Z39" s="20">
        <f t="shared" si="2"/>
        <v>0</v>
      </c>
      <c r="AA39" s="10"/>
      <c r="AB39" s="11">
        <f t="shared" si="4"/>
        <v>0</v>
      </c>
    </row>
    <row r="40" ht="14.25">
      <c r="E40" s="22"/>
    </row>
  </sheetData>
  <sheetProtection/>
  <printOptions/>
  <pageMargins left="0.7" right="0.7" top="0.75" bottom="0.75" header="0.3" footer="0.3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L48" sqref="L48"/>
    </sheetView>
  </sheetViews>
  <sheetFormatPr defaultColWidth="8.7109375" defaultRowHeight="15"/>
  <cols>
    <col min="1" max="1" width="46.421875" style="0" bestFit="1" customWidth="1"/>
    <col min="2" max="2" width="10.7109375" style="0" bestFit="1" customWidth="1"/>
    <col min="3" max="3" width="7.421875" style="0" bestFit="1" customWidth="1"/>
    <col min="4" max="8" width="8.7109375" style="0" customWidth="1"/>
    <col min="9" max="9" width="43.28125" style="0" bestFit="1" customWidth="1"/>
    <col min="10" max="10" width="6.7109375" style="0" bestFit="1" customWidth="1"/>
    <col min="11" max="14" width="8.7109375" style="0" customWidth="1"/>
    <col min="15" max="15" width="8.421875" style="0" bestFit="1" customWidth="1"/>
  </cols>
  <sheetData>
    <row r="1" spans="1:15" ht="18">
      <c r="A1" s="188"/>
      <c r="B1" s="189"/>
      <c r="C1" s="190"/>
      <c r="D1" s="135"/>
      <c r="E1" s="75"/>
      <c r="F1" s="131"/>
      <c r="G1" s="131"/>
      <c r="H1" s="75"/>
      <c r="I1" s="31" t="s">
        <v>93</v>
      </c>
      <c r="J1" s="32"/>
      <c r="K1" s="153"/>
      <c r="L1" s="50"/>
      <c r="M1" s="29"/>
      <c r="N1" s="1"/>
      <c r="O1" s="1"/>
    </row>
    <row r="2" spans="1:15" ht="49.5" thickBot="1">
      <c r="A2" s="191"/>
      <c r="B2" s="191"/>
      <c r="C2" s="137"/>
      <c r="D2" s="137"/>
      <c r="E2" s="137"/>
      <c r="F2" s="137"/>
      <c r="G2" s="137"/>
      <c r="H2" s="75"/>
      <c r="I2" s="24" t="s">
        <v>1</v>
      </c>
      <c r="J2" s="39" t="s">
        <v>94</v>
      </c>
      <c r="K2" s="4" t="s">
        <v>110</v>
      </c>
      <c r="L2" s="4" t="s">
        <v>111</v>
      </c>
      <c r="M2" s="4" t="s">
        <v>112</v>
      </c>
      <c r="N2" s="4" t="s">
        <v>9</v>
      </c>
      <c r="O2" s="4" t="s">
        <v>10</v>
      </c>
    </row>
    <row r="3" spans="1:16" ht="18" thickBot="1">
      <c r="A3" s="196"/>
      <c r="B3" s="131"/>
      <c r="C3" s="131"/>
      <c r="D3" s="131"/>
      <c r="E3" s="131"/>
      <c r="F3" s="132"/>
      <c r="G3" s="197"/>
      <c r="H3" s="141"/>
      <c r="I3" s="104" t="str">
        <f>'"AA" CHEER-ENTER SCORE'!A3</f>
        <v>RC CENTRAL/Jenna Schroeder</v>
      </c>
      <c r="J3" s="92" t="str">
        <f>'"AA" CHEER-ENTER SCORE'!I3</f>
        <v>CHEER</v>
      </c>
      <c r="K3" s="92">
        <f>'"AA" CHEER-ENTER SCORE'!J3</f>
        <v>0</v>
      </c>
      <c r="L3" s="92">
        <f>'"AA" CHEER-ENTER SCORE'!K3</f>
        <v>0</v>
      </c>
      <c r="M3" s="92">
        <f>'"AA" CHEER-ENTER SCORE'!L3</f>
        <v>0</v>
      </c>
      <c r="N3" s="263">
        <f>'"AA" CHEER-ENTER SCORE'!M3</f>
        <v>0</v>
      </c>
      <c r="O3" s="202">
        <f>'"AA" CHEER-ENTER SCORE'!N3</f>
        <v>0</v>
      </c>
      <c r="P3" s="84" t="s">
        <v>20</v>
      </c>
    </row>
    <row r="4" spans="1:16" ht="18" thickBot="1">
      <c r="A4" s="196"/>
      <c r="B4" s="131"/>
      <c r="C4" s="131"/>
      <c r="D4" s="131"/>
      <c r="E4" s="131"/>
      <c r="F4" s="132"/>
      <c r="G4" s="197"/>
      <c r="H4" s="141"/>
      <c r="I4" s="104" t="str">
        <f>'"AA" CHEER-ENTER SCORE'!A4</f>
        <v>DOUGLAS/LuAnn Stukerjurgen</v>
      </c>
      <c r="J4" s="92" t="str">
        <f>'"AA" CHEER-ENTER SCORE'!I4</f>
        <v>CHEER</v>
      </c>
      <c r="K4" s="92">
        <f>'"AA" CHEER-ENTER SCORE'!J4</f>
        <v>0</v>
      </c>
      <c r="L4" s="92">
        <f>'"AA" CHEER-ENTER SCORE'!K4</f>
        <v>0</v>
      </c>
      <c r="M4" s="92">
        <f>'"AA" CHEER-ENTER SCORE'!L4</f>
        <v>0</v>
      </c>
      <c r="N4" s="263">
        <f>'"AA" CHEER-ENTER SCORE'!M4</f>
        <v>0</v>
      </c>
      <c r="O4" s="202">
        <f>'"AA" CHEER-ENTER SCORE'!N4</f>
        <v>0</v>
      </c>
      <c r="P4" s="84" t="s">
        <v>21</v>
      </c>
    </row>
    <row r="5" spans="1:16" ht="18" thickBot="1">
      <c r="A5" s="196"/>
      <c r="B5" s="131"/>
      <c r="C5" s="131"/>
      <c r="D5" s="131"/>
      <c r="E5" s="131"/>
      <c r="F5" s="132"/>
      <c r="G5" s="197"/>
      <c r="H5" s="141"/>
      <c r="I5" s="104" t="str">
        <f>'"AA" CHEER-ENTER SCORE'!A5</f>
        <v>SF O'GORMAN/Tina Barnett</v>
      </c>
      <c r="J5" s="92" t="str">
        <f>'"AA" CHEER-ENTER SCORE'!I5</f>
        <v>CHEER</v>
      </c>
      <c r="K5" s="92">
        <f>'"AA" CHEER-ENTER SCORE'!J5</f>
        <v>0</v>
      </c>
      <c r="L5" s="92">
        <f>'"AA" CHEER-ENTER SCORE'!K5</f>
        <v>0</v>
      </c>
      <c r="M5" s="92">
        <f>'"AA" CHEER-ENTER SCORE'!L5</f>
        <v>0</v>
      </c>
      <c r="N5" s="263">
        <f>'"AA" CHEER-ENTER SCORE'!M5</f>
        <v>0</v>
      </c>
      <c r="O5" s="202">
        <f>'"AA" CHEER-ENTER SCORE'!N5</f>
        <v>0</v>
      </c>
      <c r="P5" s="84" t="s">
        <v>22</v>
      </c>
    </row>
    <row r="6" spans="1:16" ht="18" thickBot="1">
      <c r="A6" s="196"/>
      <c r="B6" s="131"/>
      <c r="C6" s="131"/>
      <c r="D6" s="131"/>
      <c r="E6" s="131"/>
      <c r="F6" s="132"/>
      <c r="G6" s="197"/>
      <c r="H6" s="141"/>
      <c r="I6" s="104" t="str">
        <f>'"AA" CHEER-ENTER SCORE'!A6</f>
        <v>PIERRE/Courtney Hoff</v>
      </c>
      <c r="J6" s="92" t="str">
        <f>'"AA" CHEER-ENTER SCORE'!I6</f>
        <v>CHEER</v>
      </c>
      <c r="K6" s="92">
        <f>'"AA" CHEER-ENTER SCORE'!J6</f>
        <v>0</v>
      </c>
      <c r="L6" s="92">
        <f>'"AA" CHEER-ENTER SCORE'!K6</f>
        <v>0</v>
      </c>
      <c r="M6" s="92">
        <f>'"AA" CHEER-ENTER SCORE'!L6</f>
        <v>0</v>
      </c>
      <c r="N6" s="263">
        <f>'"AA" CHEER-ENTER SCORE'!M6</f>
        <v>0</v>
      </c>
      <c r="O6" s="202">
        <f>'"AA" CHEER-ENTER SCORE'!N6</f>
        <v>0</v>
      </c>
      <c r="P6" s="84" t="s">
        <v>23</v>
      </c>
    </row>
    <row r="7" spans="1:16" ht="18" thickBot="1">
      <c r="A7" s="196"/>
      <c r="B7" s="131"/>
      <c r="C7" s="131"/>
      <c r="D7" s="131"/>
      <c r="E7" s="131"/>
      <c r="F7" s="132"/>
      <c r="G7" s="197"/>
      <c r="H7" s="141"/>
      <c r="I7" s="104" t="str">
        <f>'"AA" CHEER-ENTER SCORE'!A7</f>
        <v>SF LINCOLN/Dan Habeck</v>
      </c>
      <c r="J7" s="92" t="str">
        <f>'"AA" CHEER-ENTER SCORE'!I7</f>
        <v>CHEER</v>
      </c>
      <c r="K7" s="92">
        <f>'"AA" CHEER-ENTER SCORE'!J7</f>
        <v>0</v>
      </c>
      <c r="L7" s="92">
        <f>'"AA" CHEER-ENTER SCORE'!K7</f>
        <v>0</v>
      </c>
      <c r="M7" s="92">
        <f>'"AA" CHEER-ENTER SCORE'!L7</f>
        <v>0</v>
      </c>
      <c r="N7" s="263">
        <f>'"AA" CHEER-ENTER SCORE'!M7</f>
        <v>0</v>
      </c>
      <c r="O7" s="202">
        <f>'"AA" CHEER-ENTER SCORE'!N7</f>
        <v>0</v>
      </c>
      <c r="P7" s="46" t="s">
        <v>24</v>
      </c>
    </row>
    <row r="8" spans="1:16" ht="18" thickBot="1">
      <c r="A8" s="196"/>
      <c r="B8" s="131"/>
      <c r="C8" s="131"/>
      <c r="D8" s="131"/>
      <c r="E8" s="131"/>
      <c r="F8" s="132"/>
      <c r="G8" s="197"/>
      <c r="H8" s="139"/>
      <c r="I8" s="104" t="str">
        <f>'"AA" CHEER-ENTER SCORE'!A8</f>
        <v>BROOKINGS/Breanna Vig</v>
      </c>
      <c r="J8" s="92" t="str">
        <f>'"AA" CHEER-ENTER SCORE'!I8</f>
        <v>CHEER</v>
      </c>
      <c r="K8" s="92">
        <f>'"AA" CHEER-ENTER SCORE'!J8</f>
        <v>0</v>
      </c>
      <c r="L8" s="92">
        <f>'"AA" CHEER-ENTER SCORE'!K8</f>
        <v>0</v>
      </c>
      <c r="M8" s="92">
        <f>'"AA" CHEER-ENTER SCORE'!L8</f>
        <v>0</v>
      </c>
      <c r="N8" s="263">
        <f>'"AA" CHEER-ENTER SCORE'!M8</f>
        <v>0</v>
      </c>
      <c r="O8" s="202">
        <f>'"AA" CHEER-ENTER SCORE'!N8</f>
        <v>0</v>
      </c>
      <c r="P8" s="46" t="s">
        <v>25</v>
      </c>
    </row>
    <row r="9" spans="1:16" ht="18" thickBot="1">
      <c r="A9" s="196"/>
      <c r="B9" s="131"/>
      <c r="C9" s="131"/>
      <c r="D9" s="131"/>
      <c r="E9" s="131"/>
      <c r="F9" s="132"/>
      <c r="G9" s="197"/>
      <c r="H9" s="139"/>
      <c r="I9" s="104" t="str">
        <f>'"AA" CHEER-ENTER SCORE'!A9</f>
        <v>SF WASHINGTON/Alissa Sendelbach</v>
      </c>
      <c r="J9" s="92" t="str">
        <f>'"AA" CHEER-ENTER SCORE'!I9</f>
        <v>CHEER</v>
      </c>
      <c r="K9" s="92">
        <f>'"AA" CHEER-ENTER SCORE'!J9</f>
        <v>0</v>
      </c>
      <c r="L9" s="92">
        <f>'"AA" CHEER-ENTER SCORE'!K9</f>
        <v>0</v>
      </c>
      <c r="M9" s="92">
        <f>'"AA" CHEER-ENTER SCORE'!L9</f>
        <v>0</v>
      </c>
      <c r="N9" s="263">
        <f>'"AA" CHEER-ENTER SCORE'!M9</f>
        <v>0</v>
      </c>
      <c r="O9" s="202">
        <f>'"AA" CHEER-ENTER SCORE'!N9</f>
        <v>0</v>
      </c>
      <c r="P9" s="46" t="s">
        <v>26</v>
      </c>
    </row>
    <row r="10" spans="1:16" ht="18" thickBot="1">
      <c r="A10" s="196"/>
      <c r="B10" s="131"/>
      <c r="C10" s="131"/>
      <c r="D10" s="131"/>
      <c r="E10" s="131"/>
      <c r="F10" s="132"/>
      <c r="G10" s="197"/>
      <c r="H10" s="139"/>
      <c r="I10" s="104" t="str">
        <f>'"AA" CHEER-ENTER SCORE'!A10</f>
        <v>RC STEVENS/Kallie Gebhard</v>
      </c>
      <c r="J10" s="92" t="str">
        <f>'"AA" CHEER-ENTER SCORE'!I10</f>
        <v>CHEER</v>
      </c>
      <c r="K10" s="92">
        <f>'"AA" CHEER-ENTER SCORE'!J10</f>
        <v>0</v>
      </c>
      <c r="L10" s="92">
        <f>'"AA" CHEER-ENTER SCORE'!K10</f>
        <v>0</v>
      </c>
      <c r="M10" s="92">
        <f>'"AA" CHEER-ENTER SCORE'!L10</f>
        <v>0</v>
      </c>
      <c r="N10" s="263">
        <f>'"AA" CHEER-ENTER SCORE'!M10</f>
        <v>0</v>
      </c>
      <c r="O10" s="202">
        <f>'"AA" CHEER-ENTER SCORE'!N10</f>
        <v>0</v>
      </c>
      <c r="P10" s="46" t="s">
        <v>27</v>
      </c>
    </row>
    <row r="11" spans="1:16" ht="18" thickBot="1">
      <c r="A11" s="196"/>
      <c r="B11" s="131"/>
      <c r="C11" s="131"/>
      <c r="D11" s="131"/>
      <c r="E11" s="131"/>
      <c r="F11" s="132"/>
      <c r="G11" s="197"/>
      <c r="H11" s="140"/>
      <c r="I11" s="104" t="str">
        <f>'"AA" CHEER-ENTER SCORE'!A11</f>
        <v>STURGIS/Tanya Taylor</v>
      </c>
      <c r="J11" s="92" t="str">
        <f>'"AA" CHEER-ENTER SCORE'!I11</f>
        <v>CHEER</v>
      </c>
      <c r="K11" s="92">
        <f>'"AA" CHEER-ENTER SCORE'!J11</f>
        <v>0</v>
      </c>
      <c r="L11" s="92">
        <f>'"AA" CHEER-ENTER SCORE'!K11</f>
        <v>0</v>
      </c>
      <c r="M11" s="92">
        <f>'"AA" CHEER-ENTER SCORE'!L11</f>
        <v>0</v>
      </c>
      <c r="N11" s="263">
        <f>'"AA" CHEER-ENTER SCORE'!M11</f>
        <v>0</v>
      </c>
      <c r="O11" s="202">
        <f>'"AA" CHEER-ENTER SCORE'!N11</f>
        <v>0</v>
      </c>
      <c r="P11" s="47" t="s">
        <v>28</v>
      </c>
    </row>
    <row r="12" spans="1:16" ht="18" thickBot="1">
      <c r="A12" s="196"/>
      <c r="B12" s="131"/>
      <c r="C12" s="131"/>
      <c r="D12" s="131"/>
      <c r="E12" s="131"/>
      <c r="F12" s="132"/>
      <c r="G12" s="197"/>
      <c r="H12" s="140"/>
      <c r="I12" s="104" t="str">
        <f>'"AA" CHEER-ENTER SCORE'!A12</f>
        <v>ABERDEEN CENTRAL/Bruce Kleinsasser</v>
      </c>
      <c r="J12" s="92" t="str">
        <f>'"AA" CHEER-ENTER SCORE'!I12</f>
        <v>CHEER</v>
      </c>
      <c r="K12" s="92">
        <f>'"AA" CHEER-ENTER SCORE'!J12</f>
        <v>0</v>
      </c>
      <c r="L12" s="92">
        <f>'"AA" CHEER-ENTER SCORE'!K12</f>
        <v>0</v>
      </c>
      <c r="M12" s="92">
        <f>'"AA" CHEER-ENTER SCORE'!L12</f>
        <v>0</v>
      </c>
      <c r="N12" s="263">
        <f>'"AA" CHEER-ENTER SCORE'!M12</f>
        <v>0</v>
      </c>
      <c r="O12" s="202">
        <f>'"AA" CHEER-ENTER SCORE'!N12</f>
        <v>0</v>
      </c>
      <c r="P12" s="47" t="s">
        <v>29</v>
      </c>
    </row>
    <row r="13" spans="1:16" ht="18" thickBot="1">
      <c r="A13" s="196"/>
      <c r="B13" s="131"/>
      <c r="C13" s="131"/>
      <c r="D13" s="131"/>
      <c r="E13" s="131"/>
      <c r="F13" s="132"/>
      <c r="G13" s="197"/>
      <c r="H13" s="140"/>
      <c r="I13" s="104" t="str">
        <f>'"AA" CHEER-ENTER SCORE'!A13</f>
        <v>HURON/Whitney McDonald</v>
      </c>
      <c r="J13" s="92" t="str">
        <f>'"AA" CHEER-ENTER SCORE'!I13</f>
        <v>CHEER</v>
      </c>
      <c r="K13" s="92">
        <f>'"AA" CHEER-ENTER SCORE'!J13</f>
        <v>0</v>
      </c>
      <c r="L13" s="92">
        <f>'"AA" CHEER-ENTER SCORE'!K13</f>
        <v>0</v>
      </c>
      <c r="M13" s="92">
        <f>'"AA" CHEER-ENTER SCORE'!L13</f>
        <v>0</v>
      </c>
      <c r="N13" s="263">
        <f>'"AA" CHEER-ENTER SCORE'!M13</f>
        <v>0</v>
      </c>
      <c r="O13" s="202">
        <f>'"AA" CHEER-ENTER SCORE'!N13</f>
        <v>0</v>
      </c>
      <c r="P13" s="47" t="s">
        <v>30</v>
      </c>
    </row>
    <row r="14" spans="1:16" ht="18" thickBot="1">
      <c r="A14" s="196"/>
      <c r="B14" s="131"/>
      <c r="C14" s="131"/>
      <c r="D14" s="131"/>
      <c r="E14" s="131"/>
      <c r="F14" s="132"/>
      <c r="G14" s="197"/>
      <c r="H14" s="140"/>
      <c r="I14" s="104" t="str">
        <f>'"AA" CHEER-ENTER SCORE'!A14</f>
        <v>SF ROOSEVELT/Diedra Nissen</v>
      </c>
      <c r="J14" s="92" t="str">
        <f>'"AA" CHEER-ENTER SCORE'!I14</f>
        <v>CHEER</v>
      </c>
      <c r="K14" s="92">
        <f>'"AA" CHEER-ENTER SCORE'!J14</f>
        <v>0</v>
      </c>
      <c r="L14" s="92">
        <f>'"AA" CHEER-ENTER SCORE'!K14</f>
        <v>0</v>
      </c>
      <c r="M14" s="92">
        <f>'"AA" CHEER-ENTER SCORE'!L14</f>
        <v>0</v>
      </c>
      <c r="N14" s="263">
        <f>'"AA" CHEER-ENTER SCORE'!M14</f>
        <v>0</v>
      </c>
      <c r="O14" s="202">
        <f>'"AA" CHEER-ENTER SCORE'!N14</f>
        <v>0</v>
      </c>
      <c r="P14" s="47" t="s">
        <v>31</v>
      </c>
    </row>
    <row r="15" spans="1:16" ht="18" thickBot="1">
      <c r="A15" s="196"/>
      <c r="B15" s="131"/>
      <c r="C15" s="131"/>
      <c r="D15" s="131"/>
      <c r="E15" s="131"/>
      <c r="F15" s="132"/>
      <c r="G15" s="197"/>
      <c r="H15" s="140"/>
      <c r="I15" s="104" t="str">
        <f>'"AA" CHEER-ENTER SCORE'!A15</f>
        <v>HARRISBURG/Eve Langerock</v>
      </c>
      <c r="J15" s="92" t="str">
        <f>'"AA" CHEER-ENTER SCORE'!I15</f>
        <v>CHEER</v>
      </c>
      <c r="K15" s="92">
        <f>'"AA" CHEER-ENTER SCORE'!J15</f>
        <v>0</v>
      </c>
      <c r="L15" s="92">
        <f>'"AA" CHEER-ENTER SCORE'!K15</f>
        <v>0</v>
      </c>
      <c r="M15" s="92">
        <f>'"AA" CHEER-ENTER SCORE'!L15</f>
        <v>0</v>
      </c>
      <c r="N15" s="263">
        <f>'"AA" CHEER-ENTER SCORE'!M15</f>
        <v>0</v>
      </c>
      <c r="O15" s="202">
        <f>'"AA" CHEER-ENTER SCORE'!N15</f>
        <v>0</v>
      </c>
      <c r="P15" s="47" t="s">
        <v>32</v>
      </c>
    </row>
    <row r="16" spans="1:16" ht="18" thickBot="1">
      <c r="A16" s="196"/>
      <c r="B16" s="131"/>
      <c r="C16" s="131"/>
      <c r="D16" s="131"/>
      <c r="E16" s="131"/>
      <c r="F16" s="132"/>
      <c r="G16" s="197"/>
      <c r="H16" s="140"/>
      <c r="I16" s="104" t="str">
        <f>'"AA" CHEER-ENTER SCORE'!A16</f>
        <v>BRANDON VALLEY/Katee Lane</v>
      </c>
      <c r="J16" s="92" t="str">
        <f>'"AA" CHEER-ENTER SCORE'!I16</f>
        <v>CHEER</v>
      </c>
      <c r="K16" s="92">
        <f>'"AA" CHEER-ENTER SCORE'!J16</f>
        <v>0</v>
      </c>
      <c r="L16" s="92">
        <f>'"AA" CHEER-ENTER SCORE'!K16</f>
        <v>0</v>
      </c>
      <c r="M16" s="92">
        <f>'"AA" CHEER-ENTER SCORE'!L16</f>
        <v>0</v>
      </c>
      <c r="N16" s="263">
        <f>'"AA" CHEER-ENTER SCORE'!M16</f>
        <v>0</v>
      </c>
      <c r="O16" s="202">
        <f>'"AA" CHEER-ENTER SCORE'!N16</f>
        <v>0</v>
      </c>
      <c r="P16" s="47" t="s">
        <v>33</v>
      </c>
    </row>
    <row r="17" spans="1:16" ht="18" thickBot="1">
      <c r="A17" s="196"/>
      <c r="B17" s="131"/>
      <c r="C17" s="131"/>
      <c r="D17" s="131"/>
      <c r="E17" s="131"/>
      <c r="F17" s="132"/>
      <c r="G17" s="197"/>
      <c r="H17" s="140"/>
      <c r="I17" s="104" t="str">
        <f>'"AA" CHEER-ENTER SCORE'!A17</f>
        <v>YANKTON/Amy Humpal</v>
      </c>
      <c r="J17" s="92" t="str">
        <f>'"AA" CHEER-ENTER SCORE'!I17</f>
        <v>CHEER</v>
      </c>
      <c r="K17" s="92">
        <f>'"AA" CHEER-ENTER SCORE'!J17</f>
        <v>0</v>
      </c>
      <c r="L17" s="92">
        <f>'"AA" CHEER-ENTER SCORE'!K17</f>
        <v>0</v>
      </c>
      <c r="M17" s="92">
        <f>'"AA" CHEER-ENTER SCORE'!L17</f>
        <v>0</v>
      </c>
      <c r="N17" s="263">
        <f>'"AA" CHEER-ENTER SCORE'!M17</f>
        <v>0</v>
      </c>
      <c r="O17" s="202">
        <f>'"AA" CHEER-ENTER SCORE'!N17</f>
        <v>0</v>
      </c>
      <c r="P17" s="47" t="s">
        <v>34</v>
      </c>
    </row>
    <row r="18" spans="1:16" ht="18" thickBot="1">
      <c r="A18" s="196"/>
      <c r="B18" s="131"/>
      <c r="C18" s="131"/>
      <c r="D18" s="131"/>
      <c r="E18" s="131"/>
      <c r="F18" s="132"/>
      <c r="G18" s="197"/>
      <c r="H18" s="140"/>
      <c r="I18" s="104" t="str">
        <f>'"AA" CHEER-ENTER SCORE'!A18</f>
        <v>WATERTOWN/Malory Hoffmann</v>
      </c>
      <c r="J18" s="92" t="str">
        <f>'"AA" CHEER-ENTER SCORE'!I18</f>
        <v>CHEER</v>
      </c>
      <c r="K18" s="92">
        <f>'"AA" CHEER-ENTER SCORE'!J18</f>
        <v>0</v>
      </c>
      <c r="L18" s="92">
        <f>'"AA" CHEER-ENTER SCORE'!K18</f>
        <v>0</v>
      </c>
      <c r="M18" s="92">
        <f>'"AA" CHEER-ENTER SCORE'!L18</f>
        <v>0</v>
      </c>
      <c r="N18" s="263">
        <f>'"AA" CHEER-ENTER SCORE'!M18</f>
        <v>0</v>
      </c>
      <c r="O18" s="202">
        <f>'"AA" CHEER-ENTER SCORE'!N18</f>
        <v>0</v>
      </c>
      <c r="P18" s="47" t="s">
        <v>35</v>
      </c>
    </row>
    <row r="19" spans="1:16" ht="18" thickBot="1">
      <c r="A19" s="196"/>
      <c r="B19" s="131"/>
      <c r="C19" s="131"/>
      <c r="D19" s="131"/>
      <c r="E19" s="131"/>
      <c r="F19" s="132"/>
      <c r="G19" s="197"/>
      <c r="H19" s="140"/>
      <c r="I19" s="104" t="str">
        <f>'"AA" CHEER-ENTER SCORE'!A19</f>
        <v>MITCHELL/Alisha Lockhart</v>
      </c>
      <c r="J19" s="107" t="str">
        <f>'"AA" CHEER-ENTER SCORE'!I19</f>
        <v>CHEER</v>
      </c>
      <c r="K19" s="107">
        <f>'"AA" CHEER-ENTER SCORE'!J19</f>
        <v>0</v>
      </c>
      <c r="L19" s="107">
        <f>'"AA" CHEER-ENTER SCORE'!K19</f>
        <v>0</v>
      </c>
      <c r="M19" s="107">
        <f>'"AA" CHEER-ENTER SCORE'!L19</f>
        <v>0</v>
      </c>
      <c r="N19" s="264">
        <f>'"AA" CHEER-ENTER SCORE'!M19</f>
        <v>0</v>
      </c>
      <c r="O19" s="203">
        <f>'"AA" CHEER-ENTER SCORE'!N19</f>
        <v>0</v>
      </c>
      <c r="P19" s="47" t="s">
        <v>36</v>
      </c>
    </row>
    <row r="20" spans="1:15" ht="18" hidden="1" thickBot="1">
      <c r="A20" s="194" t="s">
        <v>37</v>
      </c>
      <c r="B20" s="195"/>
      <c r="C20" s="192" t="s">
        <v>42</v>
      </c>
      <c r="D20" s="192"/>
      <c r="E20" s="12"/>
      <c r="F20" s="80"/>
      <c r="G20" s="80"/>
      <c r="H20" s="12"/>
      <c r="I20" s="104">
        <f>'"AA" CHEER-ENTER SCORE'!A20</f>
        <v>0</v>
      </c>
      <c r="J20" s="30"/>
      <c r="K20" s="30"/>
      <c r="L20" s="49" t="s">
        <v>43</v>
      </c>
      <c r="M20" s="29"/>
      <c r="N20" s="1"/>
      <c r="O20" s="1"/>
    </row>
    <row r="21" spans="1:15" ht="49.5" hidden="1" thickBot="1">
      <c r="A21" s="191" t="s">
        <v>1</v>
      </c>
      <c r="B21" s="149" t="s">
        <v>12</v>
      </c>
      <c r="C21" s="138" t="s">
        <v>3</v>
      </c>
      <c r="D21" s="138" t="s">
        <v>4</v>
      </c>
      <c r="E21" s="138" t="s">
        <v>5</v>
      </c>
      <c r="F21" s="138" t="s">
        <v>9</v>
      </c>
      <c r="G21" s="138" t="s">
        <v>10</v>
      </c>
      <c r="H21" s="12"/>
      <c r="I21" s="104">
        <f>'"AA" CHEER-ENTER SCORE'!A21</f>
        <v>0</v>
      </c>
      <c r="J21" s="39" t="s">
        <v>11</v>
      </c>
      <c r="K21" s="4" t="s">
        <v>3</v>
      </c>
      <c r="L21" s="4" t="s">
        <v>4</v>
      </c>
      <c r="M21" s="4" t="s">
        <v>5</v>
      </c>
      <c r="N21" s="4" t="s">
        <v>9</v>
      </c>
      <c r="O21" s="4" t="s">
        <v>10</v>
      </c>
    </row>
    <row r="22" spans="1:16" ht="18" hidden="1" thickBot="1">
      <c r="A22" s="94" t="e">
        <f>'"AA" CHEER-ENTER SCORE'!#REF!</f>
        <v>#REF!</v>
      </c>
      <c r="B22" s="126">
        <f>'"AA" CHEER-ENTER SCORE'!O3</f>
        <v>0</v>
      </c>
      <c r="C22" s="126">
        <f>'"AA" CHEER-ENTER SCORE'!P3</f>
        <v>0</v>
      </c>
      <c r="D22" s="126">
        <f>'"AA" CHEER-ENTER SCORE'!Q3</f>
        <v>0</v>
      </c>
      <c r="E22" s="126">
        <f>'"AA" CHEER-ENTER SCORE'!R3</f>
        <v>0</v>
      </c>
      <c r="F22" s="193">
        <f>'"AA" CHEER-ENTER SCORE'!S3</f>
        <v>0</v>
      </c>
      <c r="G22" s="128">
        <f>'"AA" CHEER-ENTER SCORE'!T3</f>
        <v>0</v>
      </c>
      <c r="H22" s="139" t="s">
        <v>20</v>
      </c>
      <c r="I22" s="104">
        <f>'"AA" CHEER-ENTER SCORE'!A22</f>
        <v>0</v>
      </c>
      <c r="J22" s="26">
        <f>'"AA" CHEER-ENTER SCORE'!U3</f>
        <v>0</v>
      </c>
      <c r="K22" s="26">
        <f>'"AA" CHEER-ENTER SCORE'!V3</f>
        <v>0</v>
      </c>
      <c r="L22" s="26">
        <f>'"AA" CHEER-ENTER SCORE'!W3</f>
        <v>0</v>
      </c>
      <c r="M22" s="26">
        <f>'"AA" CHEER-ENTER SCORE'!X3</f>
        <v>0</v>
      </c>
      <c r="N22" s="42">
        <f>'"AA" CHEER-ENTER SCORE'!Y3</f>
        <v>0</v>
      </c>
      <c r="O22" s="44">
        <f>'"AA" CHEER-ENTER SCORE'!Z3</f>
        <v>0</v>
      </c>
      <c r="P22" s="46" t="s">
        <v>20</v>
      </c>
    </row>
    <row r="23" spans="1:16" ht="18" hidden="1" thickBot="1">
      <c r="A23" s="94" t="e">
        <f>'"AA" CHEER-ENTER SCORE'!#REF!</f>
        <v>#REF!</v>
      </c>
      <c r="B23" s="126">
        <f>'"AA" CHEER-ENTER SCORE'!O4</f>
        <v>0</v>
      </c>
      <c r="C23" s="126">
        <f>'"AA" CHEER-ENTER SCORE'!P4</f>
        <v>0</v>
      </c>
      <c r="D23" s="126">
        <f>'"AA" CHEER-ENTER SCORE'!Q4</f>
        <v>0</v>
      </c>
      <c r="E23" s="126">
        <f>'"AA" CHEER-ENTER SCORE'!R4</f>
        <v>0</v>
      </c>
      <c r="F23" s="193">
        <f>'"AA" CHEER-ENTER SCORE'!S4</f>
        <v>0</v>
      </c>
      <c r="G23" s="128">
        <f>'"AA" CHEER-ENTER SCORE'!T4</f>
        <v>0</v>
      </c>
      <c r="H23" s="139" t="s">
        <v>21</v>
      </c>
      <c r="I23" s="104">
        <f>'"AA" CHEER-ENTER SCORE'!A23</f>
        <v>0</v>
      </c>
      <c r="J23" s="26">
        <f>'"AA" CHEER-ENTER SCORE'!U4</f>
        <v>0</v>
      </c>
      <c r="K23" s="26">
        <f>'"AA" CHEER-ENTER SCORE'!V4</f>
        <v>0</v>
      </c>
      <c r="L23" s="26">
        <f>'"AA" CHEER-ENTER SCORE'!W4</f>
        <v>0</v>
      </c>
      <c r="M23" s="26">
        <f>'"AA" CHEER-ENTER SCORE'!X4</f>
        <v>0</v>
      </c>
      <c r="N23" s="42">
        <f>'"AA" CHEER-ENTER SCORE'!Y4</f>
        <v>0</v>
      </c>
      <c r="O23" s="44">
        <f>'"AA" CHEER-ENTER SCORE'!Z4</f>
        <v>0</v>
      </c>
      <c r="P23" s="46" t="s">
        <v>21</v>
      </c>
    </row>
    <row r="24" spans="1:16" ht="18" hidden="1" thickBot="1">
      <c r="A24" s="94" t="e">
        <f>'"AA" CHEER-ENTER SCORE'!#REF!</f>
        <v>#REF!</v>
      </c>
      <c r="B24" s="126">
        <f>'"AA" CHEER-ENTER SCORE'!O5</f>
        <v>0</v>
      </c>
      <c r="C24" s="126">
        <f>'"AA" CHEER-ENTER SCORE'!P5</f>
        <v>0</v>
      </c>
      <c r="D24" s="126">
        <f>'"AA" CHEER-ENTER SCORE'!Q5</f>
        <v>0</v>
      </c>
      <c r="E24" s="126">
        <f>'"AA" CHEER-ENTER SCORE'!R5</f>
        <v>0</v>
      </c>
      <c r="F24" s="193">
        <f>'"AA" CHEER-ENTER SCORE'!S5</f>
        <v>0</v>
      </c>
      <c r="G24" s="128">
        <f>'"AA" CHEER-ENTER SCORE'!T5</f>
        <v>0</v>
      </c>
      <c r="H24" s="139" t="s">
        <v>22</v>
      </c>
      <c r="I24" s="104">
        <f>'"AA" CHEER-ENTER SCORE'!A24</f>
        <v>0</v>
      </c>
      <c r="J24" s="26">
        <f>'"AA" CHEER-ENTER SCORE'!U5</f>
        <v>0</v>
      </c>
      <c r="K24" s="26">
        <f>'"AA" CHEER-ENTER SCORE'!V5</f>
        <v>0</v>
      </c>
      <c r="L24" s="26">
        <f>'"AA" CHEER-ENTER SCORE'!W5</f>
        <v>0</v>
      </c>
      <c r="M24" s="26">
        <f>'"AA" CHEER-ENTER SCORE'!X5</f>
        <v>0</v>
      </c>
      <c r="N24" s="42">
        <f>'"AA" CHEER-ENTER SCORE'!Y5</f>
        <v>0</v>
      </c>
      <c r="O24" s="44">
        <f>'"AA" CHEER-ENTER SCORE'!Z5</f>
        <v>0</v>
      </c>
      <c r="P24" s="46" t="s">
        <v>22</v>
      </c>
    </row>
    <row r="25" spans="1:16" ht="18" hidden="1" thickBot="1">
      <c r="A25" s="94" t="e">
        <f>'"AA" CHEER-ENTER SCORE'!#REF!</f>
        <v>#REF!</v>
      </c>
      <c r="B25" s="126">
        <f>'"AA" CHEER-ENTER SCORE'!O6</f>
        <v>0</v>
      </c>
      <c r="C25" s="126">
        <f>'"AA" CHEER-ENTER SCORE'!P6</f>
        <v>0</v>
      </c>
      <c r="D25" s="126">
        <f>'"AA" CHEER-ENTER SCORE'!Q6</f>
        <v>0</v>
      </c>
      <c r="E25" s="126">
        <f>'"AA" CHEER-ENTER SCORE'!R6</f>
        <v>0</v>
      </c>
      <c r="F25" s="193">
        <f>'"AA" CHEER-ENTER SCORE'!S6</f>
        <v>0</v>
      </c>
      <c r="G25" s="128">
        <f>'"AA" CHEER-ENTER SCORE'!T6</f>
        <v>0</v>
      </c>
      <c r="H25" s="139" t="s">
        <v>23</v>
      </c>
      <c r="I25" s="104">
        <f>'"AA" CHEER-ENTER SCORE'!A25</f>
        <v>0</v>
      </c>
      <c r="J25" s="26">
        <f>'"AA" CHEER-ENTER SCORE'!U6</f>
        <v>0</v>
      </c>
      <c r="K25" s="26">
        <f>'"AA" CHEER-ENTER SCORE'!V6</f>
        <v>0</v>
      </c>
      <c r="L25" s="26">
        <f>'"AA" CHEER-ENTER SCORE'!W6</f>
        <v>0</v>
      </c>
      <c r="M25" s="26">
        <f>'"AA" CHEER-ENTER SCORE'!X6</f>
        <v>0</v>
      </c>
      <c r="N25" s="42">
        <f>'"AA" CHEER-ENTER SCORE'!Y6</f>
        <v>0</v>
      </c>
      <c r="O25" s="44">
        <f>'"AA" CHEER-ENTER SCORE'!Z6</f>
        <v>0</v>
      </c>
      <c r="P25" s="46" t="s">
        <v>23</v>
      </c>
    </row>
    <row r="26" spans="1:16" ht="18" hidden="1" thickBot="1">
      <c r="A26" s="94" t="e">
        <f>'"AA" CHEER-ENTER SCORE'!#REF!</f>
        <v>#REF!</v>
      </c>
      <c r="B26" s="126">
        <f>'"AA" CHEER-ENTER SCORE'!O7</f>
        <v>0</v>
      </c>
      <c r="C26" s="126">
        <f>'"AA" CHEER-ENTER SCORE'!P7</f>
        <v>0</v>
      </c>
      <c r="D26" s="126">
        <f>'"AA" CHEER-ENTER SCORE'!Q7</f>
        <v>0</v>
      </c>
      <c r="E26" s="126">
        <f>'"AA" CHEER-ENTER SCORE'!R7</f>
        <v>0</v>
      </c>
      <c r="F26" s="193">
        <f>'"AA" CHEER-ENTER SCORE'!S7</f>
        <v>0</v>
      </c>
      <c r="G26" s="128">
        <f>'"AA" CHEER-ENTER SCORE'!T7</f>
        <v>0</v>
      </c>
      <c r="H26" s="139" t="s">
        <v>24</v>
      </c>
      <c r="I26" s="104">
        <f>'"AA" CHEER-ENTER SCORE'!A26</f>
        <v>0</v>
      </c>
      <c r="J26" s="26">
        <f>'"AA" CHEER-ENTER SCORE'!U7</f>
        <v>0</v>
      </c>
      <c r="K26" s="26">
        <f>'"AA" CHEER-ENTER SCORE'!V7</f>
        <v>0</v>
      </c>
      <c r="L26" s="26">
        <f>'"AA" CHEER-ENTER SCORE'!W7</f>
        <v>0</v>
      </c>
      <c r="M26" s="26">
        <f>'"AA" CHEER-ENTER SCORE'!X7</f>
        <v>0</v>
      </c>
      <c r="N26" s="42">
        <f>'"AA" CHEER-ENTER SCORE'!Y7</f>
        <v>0</v>
      </c>
      <c r="O26" s="44">
        <f>'"AA" CHEER-ENTER SCORE'!Z7</f>
        <v>0</v>
      </c>
      <c r="P26" s="46" t="s">
        <v>24</v>
      </c>
    </row>
    <row r="27" spans="1:16" ht="18" hidden="1" thickBot="1">
      <c r="A27" s="94" t="e">
        <f>'"AA" CHEER-ENTER SCORE'!#REF!</f>
        <v>#REF!</v>
      </c>
      <c r="B27" s="126">
        <f>'"AA" CHEER-ENTER SCORE'!O8</f>
        <v>0</v>
      </c>
      <c r="C27" s="126">
        <f>'"AA" CHEER-ENTER SCORE'!P8</f>
        <v>0</v>
      </c>
      <c r="D27" s="126">
        <f>'"AA" CHEER-ENTER SCORE'!Q8</f>
        <v>0</v>
      </c>
      <c r="E27" s="126">
        <f>'"AA" CHEER-ENTER SCORE'!R8</f>
        <v>0</v>
      </c>
      <c r="F27" s="193">
        <f>'"AA" CHEER-ENTER SCORE'!S8</f>
        <v>0</v>
      </c>
      <c r="G27" s="128">
        <f>'"AA" CHEER-ENTER SCORE'!T8</f>
        <v>0</v>
      </c>
      <c r="H27" s="139" t="s">
        <v>25</v>
      </c>
      <c r="I27" s="104">
        <f>'"AA" CHEER-ENTER SCORE'!A27</f>
        <v>0</v>
      </c>
      <c r="J27" s="26">
        <f>'"AA" CHEER-ENTER SCORE'!U8</f>
        <v>0</v>
      </c>
      <c r="K27" s="26">
        <f>'"AA" CHEER-ENTER SCORE'!V8</f>
        <v>0</v>
      </c>
      <c r="L27" s="26">
        <f>'"AA" CHEER-ENTER SCORE'!W8</f>
        <v>0</v>
      </c>
      <c r="M27" s="26">
        <f>'"AA" CHEER-ENTER SCORE'!X8</f>
        <v>0</v>
      </c>
      <c r="N27" s="42">
        <f>'"AA" CHEER-ENTER SCORE'!Y8</f>
        <v>0</v>
      </c>
      <c r="O27" s="44">
        <f>'"AA" CHEER-ENTER SCORE'!Z8</f>
        <v>0</v>
      </c>
      <c r="P27" s="46" t="s">
        <v>25</v>
      </c>
    </row>
    <row r="28" spans="1:16" ht="18" hidden="1" thickBot="1">
      <c r="A28" s="94" t="e">
        <f>'"AA" CHEER-ENTER SCORE'!#REF!</f>
        <v>#REF!</v>
      </c>
      <c r="B28" s="126">
        <f>'"AA" CHEER-ENTER SCORE'!O9</f>
        <v>0</v>
      </c>
      <c r="C28" s="126">
        <f>'"AA" CHEER-ENTER SCORE'!P9</f>
        <v>0</v>
      </c>
      <c r="D28" s="126">
        <f>'"AA" CHEER-ENTER SCORE'!Q9</f>
        <v>0</v>
      </c>
      <c r="E28" s="126">
        <f>'"AA" CHEER-ENTER SCORE'!R9</f>
        <v>0</v>
      </c>
      <c r="F28" s="193">
        <f>'"AA" CHEER-ENTER SCORE'!S9</f>
        <v>0</v>
      </c>
      <c r="G28" s="128">
        <f>'"AA" CHEER-ENTER SCORE'!T9</f>
        <v>0</v>
      </c>
      <c r="H28" s="139" t="s">
        <v>26</v>
      </c>
      <c r="I28" s="104">
        <f>'"AA" CHEER-ENTER SCORE'!A28</f>
        <v>0</v>
      </c>
      <c r="J28" s="26">
        <f>'"AA" CHEER-ENTER SCORE'!U9</f>
        <v>0</v>
      </c>
      <c r="K28" s="26">
        <f>'"AA" CHEER-ENTER SCORE'!V9</f>
        <v>0</v>
      </c>
      <c r="L28" s="26">
        <f>'"AA" CHEER-ENTER SCORE'!W9</f>
        <v>0</v>
      </c>
      <c r="M28" s="26">
        <f>'"AA" CHEER-ENTER SCORE'!X9</f>
        <v>0</v>
      </c>
      <c r="N28" s="42">
        <f>'"AA" CHEER-ENTER SCORE'!Y9</f>
        <v>0</v>
      </c>
      <c r="O28" s="44">
        <f>'"AA" CHEER-ENTER SCORE'!Z9</f>
        <v>0</v>
      </c>
      <c r="P28" s="46" t="s">
        <v>26</v>
      </c>
    </row>
    <row r="29" spans="1:16" ht="18" hidden="1" thickBot="1">
      <c r="A29" s="94" t="e">
        <f>'"AA" CHEER-ENTER SCORE'!#REF!</f>
        <v>#REF!</v>
      </c>
      <c r="B29" s="126">
        <f>'"AA" CHEER-ENTER SCORE'!O10</f>
        <v>0</v>
      </c>
      <c r="C29" s="126">
        <f>'"AA" CHEER-ENTER SCORE'!P10</f>
        <v>0</v>
      </c>
      <c r="D29" s="126">
        <f>'"AA" CHEER-ENTER SCORE'!Q10</f>
        <v>0</v>
      </c>
      <c r="E29" s="126">
        <f>'"AA" CHEER-ENTER SCORE'!R10</f>
        <v>0</v>
      </c>
      <c r="F29" s="193">
        <f>'"AA" CHEER-ENTER SCORE'!S10</f>
        <v>0</v>
      </c>
      <c r="G29" s="128">
        <f>'"AA" CHEER-ENTER SCORE'!T10</f>
        <v>0</v>
      </c>
      <c r="H29" s="139" t="s">
        <v>27</v>
      </c>
      <c r="I29" s="104">
        <f>'"AA" CHEER-ENTER SCORE'!A29</f>
        <v>0</v>
      </c>
      <c r="J29" s="26">
        <f>'"AA" CHEER-ENTER SCORE'!U10</f>
        <v>0</v>
      </c>
      <c r="K29" s="26">
        <f>'"AA" CHEER-ENTER SCORE'!V10</f>
        <v>0</v>
      </c>
      <c r="L29" s="26">
        <f>'"AA" CHEER-ENTER SCORE'!W10</f>
        <v>0</v>
      </c>
      <c r="M29" s="26">
        <f>'"AA" CHEER-ENTER SCORE'!X10</f>
        <v>0</v>
      </c>
      <c r="N29" s="42">
        <f>'"AA" CHEER-ENTER SCORE'!Y10</f>
        <v>0</v>
      </c>
      <c r="O29" s="44">
        <f>'"AA" CHEER-ENTER SCORE'!Z10</f>
        <v>0</v>
      </c>
      <c r="P29" s="46" t="s">
        <v>27</v>
      </c>
    </row>
    <row r="30" spans="1:16" ht="18" hidden="1" thickBot="1">
      <c r="A30" s="94" t="e">
        <f>'"AA" CHEER-ENTER SCORE'!#REF!</f>
        <v>#REF!</v>
      </c>
      <c r="B30" s="126">
        <f>'"AA" CHEER-ENTER SCORE'!O11</f>
        <v>0</v>
      </c>
      <c r="C30" s="126">
        <f>'"AA" CHEER-ENTER SCORE'!P11</f>
        <v>0</v>
      </c>
      <c r="D30" s="126">
        <f>'"AA" CHEER-ENTER SCORE'!Q11</f>
        <v>0</v>
      </c>
      <c r="E30" s="126">
        <f>'"AA" CHEER-ENTER SCORE'!R11</f>
        <v>0</v>
      </c>
      <c r="F30" s="193">
        <f>'"AA" CHEER-ENTER SCORE'!S11</f>
        <v>0</v>
      </c>
      <c r="G30" s="128">
        <f>'"AA" CHEER-ENTER SCORE'!T11</f>
        <v>0</v>
      </c>
      <c r="H30" s="140" t="s">
        <v>28</v>
      </c>
      <c r="I30" s="104">
        <f>'"AA" CHEER-ENTER SCORE'!A30</f>
        <v>0</v>
      </c>
      <c r="J30" s="26">
        <f>'"AA" CHEER-ENTER SCORE'!U11</f>
        <v>0</v>
      </c>
      <c r="K30" s="26">
        <f>'"AA" CHEER-ENTER SCORE'!V11</f>
        <v>0</v>
      </c>
      <c r="L30" s="26">
        <f>'"AA" CHEER-ENTER SCORE'!W11</f>
        <v>0</v>
      </c>
      <c r="M30" s="26">
        <f>'"AA" CHEER-ENTER SCORE'!X11</f>
        <v>0</v>
      </c>
      <c r="N30" s="42">
        <f>'"AA" CHEER-ENTER SCORE'!Y11</f>
        <v>0</v>
      </c>
      <c r="O30" s="44">
        <f>'"AA" CHEER-ENTER SCORE'!Z11</f>
        <v>0</v>
      </c>
      <c r="P30" s="47" t="s">
        <v>28</v>
      </c>
    </row>
    <row r="31" spans="1:16" ht="18" hidden="1" thickBot="1">
      <c r="A31" s="94" t="e">
        <f>'"AA" CHEER-ENTER SCORE'!#REF!</f>
        <v>#REF!</v>
      </c>
      <c r="B31" s="126">
        <f>'"AA" CHEER-ENTER SCORE'!O12</f>
        <v>0</v>
      </c>
      <c r="C31" s="126">
        <f>'"AA" CHEER-ENTER SCORE'!P12</f>
        <v>0</v>
      </c>
      <c r="D31" s="126">
        <f>'"AA" CHEER-ENTER SCORE'!Q12</f>
        <v>0</v>
      </c>
      <c r="E31" s="126">
        <f>'"AA" CHEER-ENTER SCORE'!R12</f>
        <v>0</v>
      </c>
      <c r="F31" s="193">
        <f>'"AA" CHEER-ENTER SCORE'!S12</f>
        <v>0</v>
      </c>
      <c r="G31" s="128">
        <f>'"AA" CHEER-ENTER SCORE'!T12</f>
        <v>0</v>
      </c>
      <c r="H31" s="140" t="s">
        <v>29</v>
      </c>
      <c r="I31" s="104">
        <f>'"AA" CHEER-ENTER SCORE'!A31</f>
        <v>0</v>
      </c>
      <c r="J31" s="26">
        <f>'"AA" CHEER-ENTER SCORE'!U12</f>
        <v>0</v>
      </c>
      <c r="K31" s="26">
        <f>'"AA" CHEER-ENTER SCORE'!V12</f>
        <v>0</v>
      </c>
      <c r="L31" s="26">
        <f>'"AA" CHEER-ENTER SCORE'!W12</f>
        <v>0</v>
      </c>
      <c r="M31" s="26">
        <f>'"AA" CHEER-ENTER SCORE'!X12</f>
        <v>0</v>
      </c>
      <c r="N31" s="42">
        <f>'"AA" CHEER-ENTER SCORE'!Y12</f>
        <v>0</v>
      </c>
      <c r="O31" s="44">
        <f>'"AA" CHEER-ENTER SCORE'!Z12</f>
        <v>0</v>
      </c>
      <c r="P31" s="47" t="s">
        <v>29</v>
      </c>
    </row>
    <row r="32" spans="1:16" ht="18" hidden="1" thickBot="1">
      <c r="A32" s="94" t="e">
        <f>'"AA" CHEER-ENTER SCORE'!#REF!</f>
        <v>#REF!</v>
      </c>
      <c r="B32" s="126">
        <f>'"AA" CHEER-ENTER SCORE'!O13</f>
        <v>0</v>
      </c>
      <c r="C32" s="126">
        <f>'"AA" CHEER-ENTER SCORE'!P13</f>
        <v>0</v>
      </c>
      <c r="D32" s="126">
        <f>'"AA" CHEER-ENTER SCORE'!Q13</f>
        <v>0</v>
      </c>
      <c r="E32" s="126">
        <f>'"AA" CHEER-ENTER SCORE'!R13</f>
        <v>0</v>
      </c>
      <c r="F32" s="193">
        <f>'"AA" CHEER-ENTER SCORE'!S13</f>
        <v>0</v>
      </c>
      <c r="G32" s="128">
        <f>'"AA" CHEER-ENTER SCORE'!T13</f>
        <v>0</v>
      </c>
      <c r="H32" s="140" t="s">
        <v>30</v>
      </c>
      <c r="I32" s="104">
        <f>'"AA" CHEER-ENTER SCORE'!A32</f>
        <v>0</v>
      </c>
      <c r="J32" s="26">
        <f>'"AA" CHEER-ENTER SCORE'!U13</f>
        <v>0</v>
      </c>
      <c r="K32" s="26">
        <f>'"AA" CHEER-ENTER SCORE'!V13</f>
        <v>0</v>
      </c>
      <c r="L32" s="26">
        <f>'"AA" CHEER-ENTER SCORE'!W13</f>
        <v>0</v>
      </c>
      <c r="M32" s="26">
        <f>'"AA" CHEER-ENTER SCORE'!X13</f>
        <v>0</v>
      </c>
      <c r="N32" s="42">
        <f>'"AA" CHEER-ENTER SCORE'!Y13</f>
        <v>0</v>
      </c>
      <c r="O32" s="44">
        <f>'"AA" CHEER-ENTER SCORE'!Z13</f>
        <v>0</v>
      </c>
      <c r="P32" s="47" t="s">
        <v>30</v>
      </c>
    </row>
    <row r="33" spans="1:16" ht="18" hidden="1" thickBot="1">
      <c r="A33" s="94" t="str">
        <f>'"AA" CHEER-ENTER SCORE'!A14</f>
        <v>SF ROOSEVELT/Diedra Nissen</v>
      </c>
      <c r="B33" s="126">
        <f>'"AA" CHEER-ENTER SCORE'!O14</f>
        <v>0</v>
      </c>
      <c r="C33" s="126">
        <f>'"AA" CHEER-ENTER SCORE'!P14</f>
        <v>0</v>
      </c>
      <c r="D33" s="126">
        <f>'"AA" CHEER-ENTER SCORE'!Q14</f>
        <v>0</v>
      </c>
      <c r="E33" s="126">
        <f>'"AA" CHEER-ENTER SCORE'!R14</f>
        <v>0</v>
      </c>
      <c r="F33" s="193">
        <f>'"AA" CHEER-ENTER SCORE'!S14</f>
        <v>0</v>
      </c>
      <c r="G33" s="128">
        <f>'"AA" CHEER-ENTER SCORE'!T14</f>
        <v>0</v>
      </c>
      <c r="H33" s="140" t="s">
        <v>31</v>
      </c>
      <c r="I33" s="104">
        <f>'"AA" CHEER-ENTER SCORE'!A33</f>
        <v>0</v>
      </c>
      <c r="J33" s="26">
        <f>'"AA" CHEER-ENTER SCORE'!U14</f>
        <v>0</v>
      </c>
      <c r="K33" s="26">
        <f>'"AA" CHEER-ENTER SCORE'!V14</f>
        <v>0</v>
      </c>
      <c r="L33" s="26">
        <f>'"AA" CHEER-ENTER SCORE'!W14</f>
        <v>0</v>
      </c>
      <c r="M33" s="26">
        <f>'"AA" CHEER-ENTER SCORE'!X14</f>
        <v>0</v>
      </c>
      <c r="N33" s="42">
        <f>'"AA" CHEER-ENTER SCORE'!Y14</f>
        <v>0</v>
      </c>
      <c r="O33" s="44">
        <f>'"AA" CHEER-ENTER SCORE'!Z14</f>
        <v>0</v>
      </c>
      <c r="P33" s="47" t="s">
        <v>31</v>
      </c>
    </row>
    <row r="34" spans="1:16" ht="18" hidden="1" thickBot="1">
      <c r="A34" s="94" t="str">
        <f>'"AA" CHEER-ENTER SCORE'!A15</f>
        <v>HARRISBURG/Eve Langerock</v>
      </c>
      <c r="B34" s="126">
        <f>'"AA" CHEER-ENTER SCORE'!O15</f>
        <v>0</v>
      </c>
      <c r="C34" s="126">
        <f>'"AA" CHEER-ENTER SCORE'!P15</f>
        <v>0</v>
      </c>
      <c r="D34" s="126">
        <f>'"AA" CHEER-ENTER SCORE'!Q15</f>
        <v>0</v>
      </c>
      <c r="E34" s="126">
        <f>'"AA" CHEER-ENTER SCORE'!R15</f>
        <v>0</v>
      </c>
      <c r="F34" s="193">
        <f>'"AA" CHEER-ENTER SCORE'!S15</f>
        <v>0</v>
      </c>
      <c r="G34" s="128">
        <f>'"AA" CHEER-ENTER SCORE'!T15</f>
        <v>0</v>
      </c>
      <c r="H34" s="140" t="s">
        <v>32</v>
      </c>
      <c r="I34" s="104">
        <f>'"AA" CHEER-ENTER SCORE'!A34</f>
        <v>0</v>
      </c>
      <c r="J34" s="26">
        <f>'"AA" CHEER-ENTER SCORE'!U15</f>
        <v>0</v>
      </c>
      <c r="K34" s="26">
        <f>'"AA" CHEER-ENTER SCORE'!V15</f>
        <v>0</v>
      </c>
      <c r="L34" s="26">
        <f>'"AA" CHEER-ENTER SCORE'!W15</f>
        <v>0</v>
      </c>
      <c r="M34" s="26">
        <f>'"AA" CHEER-ENTER SCORE'!X15</f>
        <v>0</v>
      </c>
      <c r="N34" s="42">
        <f>'"AA" CHEER-ENTER SCORE'!Y15</f>
        <v>0</v>
      </c>
      <c r="O34" s="44">
        <f>'"AA" CHEER-ENTER SCORE'!Z15</f>
        <v>0</v>
      </c>
      <c r="P34" s="47" t="s">
        <v>32</v>
      </c>
    </row>
    <row r="35" spans="1:16" ht="18" hidden="1" thickBot="1">
      <c r="A35" s="94" t="e">
        <f>'"AA" CHEER-ENTER SCORE'!#REF!</f>
        <v>#REF!</v>
      </c>
      <c r="B35" s="126">
        <f>'"AA" CHEER-ENTER SCORE'!O16</f>
        <v>0</v>
      </c>
      <c r="C35" s="126">
        <f>'"AA" CHEER-ENTER SCORE'!P16</f>
        <v>0</v>
      </c>
      <c r="D35" s="126">
        <f>'"AA" CHEER-ENTER SCORE'!Q16</f>
        <v>0</v>
      </c>
      <c r="E35" s="126">
        <f>'"AA" CHEER-ENTER SCORE'!R16</f>
        <v>0</v>
      </c>
      <c r="F35" s="193">
        <f>'"AA" CHEER-ENTER SCORE'!S16</f>
        <v>0</v>
      </c>
      <c r="G35" s="128">
        <f>'"AA" CHEER-ENTER SCORE'!T16</f>
        <v>0</v>
      </c>
      <c r="H35" s="140" t="s">
        <v>33</v>
      </c>
      <c r="I35" s="104">
        <f>'"AA" CHEER-ENTER SCORE'!A35</f>
        <v>0</v>
      </c>
      <c r="J35" s="26">
        <f>'"AA" CHEER-ENTER SCORE'!U16</f>
        <v>0</v>
      </c>
      <c r="K35" s="26">
        <f>'"AA" CHEER-ENTER SCORE'!V16</f>
        <v>0</v>
      </c>
      <c r="L35" s="26">
        <f>'"AA" CHEER-ENTER SCORE'!W16</f>
        <v>0</v>
      </c>
      <c r="M35" s="26">
        <f>'"AA" CHEER-ENTER SCORE'!X16</f>
        <v>0</v>
      </c>
      <c r="N35" s="42">
        <f>'"AA" CHEER-ENTER SCORE'!Y16</f>
        <v>0</v>
      </c>
      <c r="O35" s="44">
        <f>'"AA" CHEER-ENTER SCORE'!Z16</f>
        <v>0</v>
      </c>
      <c r="P35" s="47" t="s">
        <v>33</v>
      </c>
    </row>
    <row r="36" spans="1:16" ht="18" hidden="1" thickBot="1">
      <c r="A36" s="94" t="e">
        <f>'"AA" CHEER-ENTER SCORE'!#REF!</f>
        <v>#REF!</v>
      </c>
      <c r="B36" s="126">
        <f>'"AA" CHEER-ENTER SCORE'!O17</f>
        <v>0</v>
      </c>
      <c r="C36" s="126">
        <f>'"AA" CHEER-ENTER SCORE'!P17</f>
        <v>0</v>
      </c>
      <c r="D36" s="126">
        <f>'"AA" CHEER-ENTER SCORE'!Q17</f>
        <v>0</v>
      </c>
      <c r="E36" s="126">
        <f>'"AA" CHEER-ENTER SCORE'!R17</f>
        <v>0</v>
      </c>
      <c r="F36" s="193">
        <f>'"AA" CHEER-ENTER SCORE'!S17</f>
        <v>0</v>
      </c>
      <c r="G36" s="128">
        <f>'"AA" CHEER-ENTER SCORE'!T17</f>
        <v>0</v>
      </c>
      <c r="H36" s="140" t="s">
        <v>34</v>
      </c>
      <c r="I36" s="104">
        <f>'"AA" CHEER-ENTER SCORE'!A36</f>
        <v>0</v>
      </c>
      <c r="J36" s="26">
        <f>'"AA" CHEER-ENTER SCORE'!U17</f>
        <v>0</v>
      </c>
      <c r="K36" s="26">
        <f>'"AA" CHEER-ENTER SCORE'!V17</f>
        <v>0</v>
      </c>
      <c r="L36" s="26">
        <f>'"AA" CHEER-ENTER SCORE'!W17</f>
        <v>0</v>
      </c>
      <c r="M36" s="26">
        <f>'"AA" CHEER-ENTER SCORE'!X17</f>
        <v>0</v>
      </c>
      <c r="N36" s="42">
        <f>'"AA" CHEER-ENTER SCORE'!Y17</f>
        <v>0</v>
      </c>
      <c r="O36" s="44">
        <f>'"AA" CHEER-ENTER SCORE'!Z17</f>
        <v>0</v>
      </c>
      <c r="P36" s="47" t="s">
        <v>34</v>
      </c>
    </row>
    <row r="37" spans="1:16" ht="18" hidden="1" thickBot="1">
      <c r="A37" s="94" t="e">
        <f>'"AA" CHEER-ENTER SCORE'!#REF!</f>
        <v>#REF!</v>
      </c>
      <c r="B37" s="126">
        <f>'"AA" CHEER-ENTER SCORE'!O18</f>
        <v>0</v>
      </c>
      <c r="C37" s="126">
        <f>'"AA" CHEER-ENTER SCORE'!P18</f>
        <v>0</v>
      </c>
      <c r="D37" s="126">
        <f>'"AA" CHEER-ENTER SCORE'!Q18</f>
        <v>0</v>
      </c>
      <c r="E37" s="126">
        <f>'"AA" CHEER-ENTER SCORE'!R18</f>
        <v>0</v>
      </c>
      <c r="F37" s="193">
        <f>'"AA" CHEER-ENTER SCORE'!S18</f>
        <v>0</v>
      </c>
      <c r="G37" s="128">
        <f>'"AA" CHEER-ENTER SCORE'!T18</f>
        <v>0</v>
      </c>
      <c r="H37" s="140" t="s">
        <v>35</v>
      </c>
      <c r="I37" s="104">
        <f>'"AA" CHEER-ENTER SCORE'!A37</f>
        <v>0</v>
      </c>
      <c r="J37" s="27">
        <f>'"AA" CHEER-ENTER SCORE'!U18</f>
        <v>0</v>
      </c>
      <c r="K37" s="27">
        <f>'"AA" CHEER-ENTER SCORE'!V18</f>
        <v>0</v>
      </c>
      <c r="L37" s="27">
        <f>'"AA" CHEER-ENTER SCORE'!W18</f>
        <v>0</v>
      </c>
      <c r="M37" s="27">
        <f>'"AA" CHEER-ENTER SCORE'!X18</f>
        <v>0</v>
      </c>
      <c r="N37" s="43">
        <f>'"AA" CHEER-ENTER SCORE'!Y18</f>
        <v>0</v>
      </c>
      <c r="O37" s="45">
        <f>'"AA" CHEER-ENTER SCORE'!Z18</f>
        <v>0</v>
      </c>
      <c r="P37" s="47" t="s">
        <v>35</v>
      </c>
    </row>
    <row r="38" spans="1:8" ht="14.25">
      <c r="A38" s="12"/>
      <c r="B38" s="12"/>
      <c r="C38" s="12"/>
      <c r="D38" s="12"/>
      <c r="E38" s="12"/>
      <c r="F38" s="12"/>
      <c r="G38" s="12"/>
      <c r="H38" s="12"/>
    </row>
    <row r="39" spans="1:5" ht="18">
      <c r="A39" s="31" t="s">
        <v>13</v>
      </c>
      <c r="B39" s="74"/>
      <c r="C39" s="74"/>
      <c r="D39" s="50" t="s">
        <v>76</v>
      </c>
      <c r="E39" s="50"/>
    </row>
    <row r="40" spans="2:12" ht="18">
      <c r="B40" s="2"/>
      <c r="D40" s="50" t="s">
        <v>48</v>
      </c>
      <c r="L40" s="22"/>
    </row>
    <row r="41" spans="1:5" ht="34.5" thickBot="1">
      <c r="A41" s="86" t="s">
        <v>49</v>
      </c>
      <c r="B41" s="40" t="s">
        <v>8</v>
      </c>
      <c r="C41" s="41" t="s">
        <v>19</v>
      </c>
      <c r="E41" s="73"/>
    </row>
    <row r="42" spans="1:12" ht="24" thickBot="1">
      <c r="A42" s="261" t="str">
        <f>'"AA" CHEER-ENTER SCORE'!A3</f>
        <v>RC CENTRAL/Jenna Schroeder</v>
      </c>
      <c r="B42" s="218">
        <f>'"AA" CHEER-ENTER SCORE'!AB3</f>
        <v>0</v>
      </c>
      <c r="C42" s="219" t="s">
        <v>20</v>
      </c>
      <c r="D42" s="97" t="s">
        <v>58</v>
      </c>
      <c r="E42" s="28"/>
      <c r="G42" s="234" t="s">
        <v>95</v>
      </c>
      <c r="H42" s="235" t="s">
        <v>101</v>
      </c>
      <c r="I42" s="236" t="s">
        <v>100</v>
      </c>
      <c r="J42" s="79"/>
      <c r="K42" s="224"/>
      <c r="L42" s="79"/>
    </row>
    <row r="43" spans="1:12" ht="24" thickBot="1">
      <c r="A43" s="261" t="str">
        <f>'"AA" CHEER-ENTER SCORE'!A4</f>
        <v>DOUGLAS/LuAnn Stukerjurgen</v>
      </c>
      <c r="B43" s="218">
        <f>'"AA" CHEER-ENTER SCORE'!AB4</f>
        <v>0</v>
      </c>
      <c r="C43" s="220" t="s">
        <v>21</v>
      </c>
      <c r="D43" s="97" t="s">
        <v>58</v>
      </c>
      <c r="E43" s="28"/>
      <c r="G43" s="225" t="s">
        <v>96</v>
      </c>
      <c r="H43" s="226" t="s">
        <v>98</v>
      </c>
      <c r="I43" s="227" t="s">
        <v>99</v>
      </c>
      <c r="J43" s="79"/>
      <c r="K43" s="224"/>
      <c r="L43" s="224"/>
    </row>
    <row r="44" spans="1:12" ht="24" thickBot="1">
      <c r="A44" s="261" t="str">
        <f>'"AA" CHEER-ENTER SCORE'!A5</f>
        <v>SF O'GORMAN/Tina Barnett</v>
      </c>
      <c r="B44" s="218">
        <f>'"AA" CHEER-ENTER SCORE'!AB5</f>
        <v>0</v>
      </c>
      <c r="C44" s="220" t="s">
        <v>22</v>
      </c>
      <c r="D44" s="97" t="s">
        <v>59</v>
      </c>
      <c r="G44" s="225" t="s">
        <v>97</v>
      </c>
      <c r="H44" s="226" t="s">
        <v>102</v>
      </c>
      <c r="I44" s="227" t="s">
        <v>103</v>
      </c>
      <c r="J44" s="79"/>
      <c r="K44" s="224"/>
      <c r="L44" s="224"/>
    </row>
    <row r="45" spans="1:12" ht="24" thickBot="1">
      <c r="A45" s="261" t="str">
        <f>'"AA" CHEER-ENTER SCORE'!A6</f>
        <v>PIERRE/Courtney Hoff</v>
      </c>
      <c r="B45" s="218">
        <f>'"AA" CHEER-ENTER SCORE'!AB6</f>
        <v>0</v>
      </c>
      <c r="C45" s="220" t="s">
        <v>23</v>
      </c>
      <c r="D45" s="97" t="s">
        <v>59</v>
      </c>
      <c r="G45" s="228"/>
      <c r="H45" s="75"/>
      <c r="I45" s="233" t="s">
        <v>107</v>
      </c>
      <c r="J45" s="85"/>
      <c r="K45" s="22"/>
      <c r="L45" s="22"/>
    </row>
    <row r="46" spans="1:12" ht="24" thickBot="1">
      <c r="A46" s="261" t="str">
        <f>'"AA" CHEER-ENTER SCORE'!A7</f>
        <v>SF LINCOLN/Dan Habeck</v>
      </c>
      <c r="B46" s="218">
        <f>'"AA" CHEER-ENTER SCORE'!AB7</f>
        <v>0</v>
      </c>
      <c r="C46" s="220" t="s">
        <v>24</v>
      </c>
      <c r="G46" s="228"/>
      <c r="H46" s="75"/>
      <c r="I46" s="231" t="s">
        <v>108</v>
      </c>
      <c r="J46" s="85"/>
      <c r="K46" s="85"/>
      <c r="L46" s="22"/>
    </row>
    <row r="47" spans="1:12" ht="24" thickBot="1">
      <c r="A47" s="261" t="str">
        <f>'"AA" CHEER-ENTER SCORE'!A8</f>
        <v>BROOKINGS/Breanna Vig</v>
      </c>
      <c r="B47" s="218">
        <f>'"AA" CHEER-ENTER SCORE'!AB8</f>
        <v>0</v>
      </c>
      <c r="C47" s="220" t="s">
        <v>25</v>
      </c>
      <c r="G47" s="229"/>
      <c r="H47" s="230"/>
      <c r="I47" s="232" t="s">
        <v>109</v>
      </c>
      <c r="J47" s="85"/>
      <c r="K47" s="85"/>
      <c r="L47" s="22"/>
    </row>
    <row r="48" spans="1:12" ht="24" thickBot="1">
      <c r="A48" s="262" t="str">
        <f>'"AA" CHEER-ENTER SCORE'!A9</f>
        <v>SF WASHINGTON/Alissa Sendelbach</v>
      </c>
      <c r="B48" s="218">
        <f>'"AA" CHEER-ENTER SCORE'!AB9</f>
        <v>0</v>
      </c>
      <c r="C48" s="220" t="s">
        <v>26</v>
      </c>
      <c r="I48" s="79"/>
      <c r="J48" s="85"/>
      <c r="K48" s="85"/>
      <c r="L48" s="22"/>
    </row>
    <row r="49" spans="1:12" ht="24" thickBot="1">
      <c r="A49" s="261" t="str">
        <f>'"AA" CHEER-ENTER SCORE'!A10</f>
        <v>RC STEVENS/Kallie Gebhard</v>
      </c>
      <c r="B49" s="218">
        <f>'"AA" CHEER-ENTER SCORE'!AB10</f>
        <v>0</v>
      </c>
      <c r="C49" s="221" t="s">
        <v>27</v>
      </c>
      <c r="I49" s="79"/>
      <c r="J49" s="85"/>
      <c r="K49" s="85"/>
      <c r="L49" s="22"/>
    </row>
    <row r="50" spans="1:12" ht="24" thickBot="1">
      <c r="A50" s="261" t="str">
        <f>'"AA" CHEER-ENTER SCORE'!A11</f>
        <v>STURGIS/Tanya Taylor</v>
      </c>
      <c r="B50" s="218">
        <f>'"AA" CHEER-ENTER SCORE'!AB11</f>
        <v>0</v>
      </c>
      <c r="C50" s="222" t="s">
        <v>28</v>
      </c>
      <c r="I50" s="79"/>
      <c r="J50" s="85"/>
      <c r="K50" s="85"/>
      <c r="L50" s="22"/>
    </row>
    <row r="51" spans="1:12" ht="24" thickBot="1">
      <c r="A51" s="261" t="str">
        <f>'"AA" CHEER-ENTER SCORE'!A12</f>
        <v>ABERDEEN CENTRAL/Bruce Kleinsasser</v>
      </c>
      <c r="B51" s="218">
        <f>'"AA" CHEER-ENTER SCORE'!AB12</f>
        <v>0</v>
      </c>
      <c r="C51" s="222" t="s">
        <v>29</v>
      </c>
      <c r="I51" s="79"/>
      <c r="J51" s="85"/>
      <c r="K51" s="85"/>
      <c r="L51" s="22"/>
    </row>
    <row r="52" spans="1:12" ht="24" thickBot="1">
      <c r="A52" s="261" t="str">
        <f>'"AA" CHEER-ENTER SCORE'!A13</f>
        <v>HURON/Whitney McDonald</v>
      </c>
      <c r="B52" s="218">
        <f>'"AA" CHEER-ENTER SCORE'!AB13</f>
        <v>0</v>
      </c>
      <c r="C52" s="222" t="s">
        <v>30</v>
      </c>
      <c r="I52" s="79"/>
      <c r="J52" s="85"/>
      <c r="K52" s="85"/>
      <c r="L52" s="22"/>
    </row>
    <row r="53" spans="1:12" ht="24" thickBot="1">
      <c r="A53" s="261" t="str">
        <f>'"AA" CHEER-ENTER SCORE'!A14</f>
        <v>SF ROOSEVELT/Diedra Nissen</v>
      </c>
      <c r="B53" s="218">
        <f>'"AA" CHEER-ENTER SCORE'!AB14</f>
        <v>0</v>
      </c>
      <c r="C53" s="222" t="s">
        <v>31</v>
      </c>
      <c r="I53" s="79"/>
      <c r="J53" s="85"/>
      <c r="K53" s="85"/>
      <c r="L53" s="22"/>
    </row>
    <row r="54" spans="1:12" ht="24" thickBot="1">
      <c r="A54" s="261" t="str">
        <f>'"AA" CHEER-ENTER SCORE'!A15</f>
        <v>HARRISBURG/Eve Langerock</v>
      </c>
      <c r="B54" s="218">
        <f>'"AA" CHEER-ENTER SCORE'!AB15</f>
        <v>0</v>
      </c>
      <c r="C54" s="222" t="s">
        <v>32</v>
      </c>
      <c r="I54" s="79"/>
      <c r="J54" s="85"/>
      <c r="K54" s="85"/>
      <c r="L54" s="22"/>
    </row>
    <row r="55" spans="1:12" ht="24" thickBot="1">
      <c r="A55" s="261" t="str">
        <f>'"AA" CHEER-ENTER SCORE'!A16</f>
        <v>BRANDON VALLEY/Katee Lane</v>
      </c>
      <c r="B55" s="218">
        <f>'"AA" CHEER-ENTER SCORE'!AB16</f>
        <v>0</v>
      </c>
      <c r="C55" s="222" t="s">
        <v>33</v>
      </c>
      <c r="I55" s="79"/>
      <c r="J55" s="85"/>
      <c r="K55" s="85"/>
      <c r="L55" s="22"/>
    </row>
    <row r="56" spans="1:12" ht="24" thickBot="1">
      <c r="A56" s="261" t="str">
        <f>'"AA" CHEER-ENTER SCORE'!A17</f>
        <v>YANKTON/Amy Humpal</v>
      </c>
      <c r="B56" s="218">
        <f>'"AA" CHEER-ENTER SCORE'!AB17</f>
        <v>0</v>
      </c>
      <c r="C56" s="222" t="s">
        <v>34</v>
      </c>
      <c r="I56" s="79"/>
      <c r="J56" s="85"/>
      <c r="K56" s="85"/>
      <c r="L56" s="22"/>
    </row>
    <row r="57" spans="1:12" ht="24" thickBot="1">
      <c r="A57" s="261" t="str">
        <f>'"AA" CHEER-ENTER SCORE'!A18</f>
        <v>WATERTOWN/Malory Hoffmann</v>
      </c>
      <c r="B57" s="218">
        <f>'"AA" CHEER-ENTER SCORE'!AB18</f>
        <v>0</v>
      </c>
      <c r="C57" s="222" t="s">
        <v>35</v>
      </c>
      <c r="G57" s="12"/>
      <c r="H57" s="12"/>
      <c r="I57" s="12"/>
      <c r="J57" s="85"/>
      <c r="K57" s="85"/>
      <c r="L57" s="22"/>
    </row>
    <row r="58" spans="1:9" s="12" customFormat="1" ht="24" thickBot="1">
      <c r="A58" s="261" t="str">
        <f>'"AA" CHEER-ENTER SCORE'!A19</f>
        <v>MITCHELL/Alisha Lockhart</v>
      </c>
      <c r="B58" s="223">
        <f>'"AA" CHEER-ENTER SCORE'!AB19</f>
        <v>0</v>
      </c>
      <c r="C58" s="222" t="s">
        <v>36</v>
      </c>
      <c r="G58"/>
      <c r="H58"/>
      <c r="I58"/>
    </row>
  </sheetData>
  <sheetProtection/>
  <printOptions/>
  <pageMargins left="0.7" right="0.7" top="1" bottom="1" header="0.3" footer="0.3"/>
  <pageSetup fitToHeight="1" fitToWidth="1" horizontalDpi="1200" verticalDpi="1200" orientation="landscape" scale="58"/>
  <headerFooter>
    <oddHeader>&amp;C&amp;"-,Bold"SDHSAA - CHAMPIONSHIPS
2018 Class "AA"
CHEER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Avera St. Lukes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bkleinsass</dc:creator>
  <cp:keywords/>
  <dc:description/>
  <cp:lastModifiedBy>Dimock, Laura</cp:lastModifiedBy>
  <cp:lastPrinted>2018-10-20T01:22:25Z</cp:lastPrinted>
  <dcterms:created xsi:type="dcterms:W3CDTF">2012-09-26T18:08:31Z</dcterms:created>
  <dcterms:modified xsi:type="dcterms:W3CDTF">2018-10-20T02:10:44Z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-1938398647</vt:i4>
  </property>
  <property fmtid="{D5CDD505-2E9C-101B-9397-08002B2CF9AE}" pid="3" name="_NewReviewCycle">
    <vt:lpwstr/>
  </property>
  <property fmtid="{D5CDD505-2E9C-101B-9397-08002B2CF9AE}" pid="4" name="_EmailSubject">
    <vt:lpwstr>State Cheer Program</vt:lpwstr>
  </property>
  <property fmtid="{D5CDD505-2E9C-101B-9397-08002B2CF9AE}" pid="5" name="_AuthorEmail">
    <vt:lpwstr>bruce.kleinsasser@avera.org</vt:lpwstr>
  </property>
  <property fmtid="{D5CDD505-2E9C-101B-9397-08002B2CF9AE}" pid="6" name="_AuthorEmailDisplayName">
    <vt:lpwstr>Bruce Kleinsasser</vt:lpwstr>
  </property>
  <property fmtid="{D5CDD505-2E9C-101B-9397-08002B2CF9AE}" pid="7" name="_ReviewingToolsShownOnce">
    <vt:lpwstr/>
  </property>
</Properties>
</file>